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600" windowHeight="1114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процедур'!$A$1:$AY$499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98" i="5" l="1"/>
  <c r="AQ498" i="5"/>
  <c r="AS498" i="5" s="1"/>
  <c r="AR497" i="5"/>
  <c r="AQ497" i="5"/>
  <c r="AS497" i="5" s="1"/>
  <c r="AR496" i="5"/>
  <c r="AQ496" i="5"/>
  <c r="AS496" i="5" s="1"/>
  <c r="AR495" i="5"/>
  <c r="AQ495" i="5"/>
  <c r="AR494" i="5"/>
  <c r="AQ494" i="5"/>
  <c r="AS494" i="5" s="1"/>
  <c r="AR493" i="5"/>
  <c r="AQ493" i="5"/>
  <c r="AS493" i="5" s="1"/>
  <c r="AR492" i="5"/>
  <c r="AQ492" i="5"/>
  <c r="AS492" i="5" s="1"/>
  <c r="AR491" i="5"/>
  <c r="AQ491" i="5"/>
  <c r="AR490" i="5"/>
  <c r="AQ490" i="5"/>
  <c r="AS490" i="5" s="1"/>
  <c r="AR489" i="5"/>
  <c r="AQ489" i="5"/>
  <c r="AS489" i="5" s="1"/>
  <c r="AR488" i="5"/>
  <c r="AQ488" i="5"/>
  <c r="AS488" i="5" s="1"/>
  <c r="AR487" i="5"/>
  <c r="AQ487" i="5"/>
  <c r="AR486" i="5"/>
  <c r="AQ486" i="5"/>
  <c r="AS486" i="5" s="1"/>
  <c r="AR485" i="5"/>
  <c r="AQ485" i="5"/>
  <c r="AS485" i="5" s="1"/>
  <c r="AR484" i="5"/>
  <c r="AQ484" i="5"/>
  <c r="AS484" i="5" s="1"/>
  <c r="AR479" i="5"/>
  <c r="AQ479" i="5"/>
  <c r="AR478" i="5"/>
  <c r="AQ478" i="5"/>
  <c r="AS478" i="5" s="1"/>
  <c r="AR477" i="5"/>
  <c r="AQ477" i="5"/>
  <c r="AS477" i="5" s="1"/>
  <c r="AR476" i="5"/>
  <c r="AQ476" i="5"/>
  <c r="AS476" i="5" s="1"/>
  <c r="AR475" i="5"/>
  <c r="AQ475" i="5"/>
  <c r="AR474" i="5"/>
  <c r="AQ474" i="5"/>
  <c r="AS474" i="5" s="1"/>
  <c r="AR473" i="5"/>
  <c r="AQ473" i="5"/>
  <c r="AS473" i="5" s="1"/>
  <c r="AR472" i="5"/>
  <c r="AQ472" i="5"/>
  <c r="AS472" i="5" s="1"/>
  <c r="AR471" i="5"/>
  <c r="AQ471" i="5"/>
  <c r="AR470" i="5"/>
  <c r="AQ470" i="5"/>
  <c r="AS470" i="5" s="1"/>
  <c r="AR469" i="5"/>
  <c r="AQ469" i="5"/>
  <c r="AS469" i="5" s="1"/>
  <c r="AR468" i="5"/>
  <c r="AQ468" i="5"/>
  <c r="AS468" i="5" s="1"/>
  <c r="AR467" i="5"/>
  <c r="AQ467" i="5"/>
  <c r="AR466" i="5"/>
  <c r="AQ466" i="5"/>
  <c r="AS466" i="5" s="1"/>
  <c r="AR465" i="5"/>
  <c r="AQ465" i="5"/>
  <c r="AS465" i="5" s="1"/>
  <c r="AR464" i="5"/>
  <c r="AQ464" i="5"/>
  <c r="AS464" i="5" s="1"/>
  <c r="AR463" i="5"/>
  <c r="AQ463" i="5"/>
  <c r="AR462" i="5"/>
  <c r="AQ462" i="5"/>
  <c r="AS462" i="5" s="1"/>
  <c r="AR461" i="5"/>
  <c r="AQ461" i="5"/>
  <c r="AS461" i="5" s="1"/>
  <c r="AR460" i="5"/>
  <c r="AQ460" i="5"/>
  <c r="AS460" i="5" s="1"/>
  <c r="AR459" i="5"/>
  <c r="AQ459" i="5"/>
  <c r="AR458" i="5"/>
  <c r="AQ458" i="5"/>
  <c r="AS458" i="5" s="1"/>
  <c r="AR457" i="5"/>
  <c r="AQ457" i="5"/>
  <c r="AS457" i="5" s="1"/>
  <c r="AR456" i="5"/>
  <c r="AQ456" i="5"/>
  <c r="AS456" i="5" s="1"/>
  <c r="AR455" i="5"/>
  <c r="AQ455" i="5"/>
  <c r="AR454" i="5"/>
  <c r="AQ454" i="5"/>
  <c r="AS454" i="5" s="1"/>
  <c r="AR453" i="5"/>
  <c r="AQ453" i="5"/>
  <c r="AS453" i="5" s="1"/>
  <c r="AR452" i="5"/>
  <c r="AQ452" i="5"/>
  <c r="AS452" i="5" s="1"/>
  <c r="AR451" i="5"/>
  <c r="AQ451" i="5"/>
  <c r="AR450" i="5"/>
  <c r="AQ450" i="5"/>
  <c r="AS450" i="5" s="1"/>
  <c r="AR449" i="5"/>
  <c r="AQ449" i="5"/>
  <c r="AS449" i="5" s="1"/>
  <c r="AR448" i="5"/>
  <c r="AQ448" i="5"/>
  <c r="AS448" i="5" s="1"/>
  <c r="AR443" i="5"/>
  <c r="AQ443" i="5"/>
  <c r="AR442" i="5"/>
  <c r="AQ442" i="5"/>
  <c r="AS442" i="5" s="1"/>
  <c r="AR441" i="5"/>
  <c r="AQ441" i="5"/>
  <c r="AS441" i="5" s="1"/>
  <c r="AR440" i="5"/>
  <c r="AQ440" i="5"/>
  <c r="AS440" i="5" s="1"/>
  <c r="AR439" i="5"/>
  <c r="AQ439" i="5"/>
  <c r="AR438" i="5"/>
  <c r="AQ438" i="5"/>
  <c r="AS438" i="5" s="1"/>
  <c r="AR437" i="5"/>
  <c r="AQ437" i="5"/>
  <c r="AS437" i="5" s="1"/>
  <c r="AR436" i="5"/>
  <c r="AQ436" i="5"/>
  <c r="AS436" i="5" s="1"/>
  <c r="AR435" i="5"/>
  <c r="AQ435" i="5"/>
  <c r="AR434" i="5"/>
  <c r="AQ434" i="5"/>
  <c r="AS434" i="5" s="1"/>
  <c r="AR433" i="5"/>
  <c r="AQ433" i="5"/>
  <c r="AS433" i="5" s="1"/>
  <c r="AR432" i="5"/>
  <c r="AQ432" i="5"/>
  <c r="AS432" i="5" s="1"/>
  <c r="AR431" i="5"/>
  <c r="AQ431" i="5"/>
  <c r="AR430" i="5"/>
  <c r="AQ430" i="5"/>
  <c r="AS430" i="5" s="1"/>
  <c r="AR429" i="5"/>
  <c r="AQ429" i="5"/>
  <c r="AS429" i="5" s="1"/>
  <c r="AR428" i="5"/>
  <c r="AQ428" i="5"/>
  <c r="AR427" i="5"/>
  <c r="AQ427" i="5"/>
  <c r="AQ426" i="5"/>
  <c r="AS426" i="5" s="1"/>
  <c r="AR425" i="5"/>
  <c r="AQ425" i="5"/>
  <c r="AR424" i="5"/>
  <c r="AQ424" i="5"/>
  <c r="AR423" i="5"/>
  <c r="AQ423" i="5"/>
  <c r="AR422" i="5"/>
  <c r="AQ422" i="5"/>
  <c r="AR421" i="5"/>
  <c r="AQ421" i="5"/>
  <c r="AR420" i="5"/>
  <c r="AQ420" i="5"/>
  <c r="AR419" i="5"/>
  <c r="AQ419" i="5"/>
  <c r="AR418" i="5"/>
  <c r="AQ418" i="5"/>
  <c r="AR417" i="5"/>
  <c r="AQ417" i="5"/>
  <c r="AR416" i="5"/>
  <c r="AQ416" i="5"/>
  <c r="AR415" i="5"/>
  <c r="AQ415" i="5"/>
  <c r="AR414" i="5"/>
  <c r="AQ414" i="5"/>
  <c r="AR413" i="5"/>
  <c r="AQ413" i="5"/>
  <c r="AR412" i="5"/>
  <c r="AQ412" i="5"/>
  <c r="AR411" i="5"/>
  <c r="AQ411" i="5"/>
  <c r="AR410" i="5"/>
  <c r="AQ410" i="5"/>
  <c r="AR409" i="5"/>
  <c r="AQ409" i="5"/>
  <c r="AR408" i="5"/>
  <c r="AQ408" i="5"/>
  <c r="AR407" i="5"/>
  <c r="AQ407" i="5"/>
  <c r="AR406" i="5"/>
  <c r="AQ406" i="5"/>
  <c r="AR405" i="5"/>
  <c r="AQ405" i="5"/>
  <c r="AR404" i="5"/>
  <c r="AQ404" i="5"/>
  <c r="AQ403" i="5"/>
  <c r="AS403" i="5" s="1"/>
  <c r="AQ402" i="5"/>
  <c r="AS402" i="5" s="1"/>
  <c r="AQ401" i="5"/>
  <c r="AS401" i="5" s="1"/>
  <c r="AQ400" i="5"/>
  <c r="AS400" i="5" s="1"/>
  <c r="AQ399" i="5"/>
  <c r="AS399" i="5" s="1"/>
  <c r="AR398" i="5"/>
  <c r="AQ398" i="5"/>
  <c r="AS398" i="5" s="1"/>
  <c r="AR397" i="5"/>
  <c r="AQ397" i="5"/>
  <c r="AS397" i="5" s="1"/>
  <c r="AR396" i="5"/>
  <c r="AQ396" i="5"/>
  <c r="AS396" i="5" s="1"/>
  <c r="AR395" i="5"/>
  <c r="AQ395" i="5"/>
  <c r="AR394" i="5"/>
  <c r="AQ394" i="5"/>
  <c r="AS394" i="5" s="1"/>
  <c r="AR393" i="5"/>
  <c r="AQ393" i="5"/>
  <c r="AS393" i="5" s="1"/>
  <c r="AR392" i="5"/>
  <c r="AQ392" i="5"/>
  <c r="AS392" i="5" s="1"/>
  <c r="AR391" i="5"/>
  <c r="AQ391" i="5"/>
  <c r="AR390" i="5"/>
  <c r="AQ390" i="5"/>
  <c r="AS390" i="5" s="1"/>
  <c r="AR389" i="5"/>
  <c r="AQ389" i="5"/>
  <c r="AS389" i="5" s="1"/>
  <c r="AR388" i="5"/>
  <c r="AQ388" i="5"/>
  <c r="AS388" i="5" s="1"/>
  <c r="AR387" i="5"/>
  <c r="AQ387" i="5"/>
  <c r="AR386" i="5"/>
  <c r="AQ386" i="5"/>
  <c r="AS386" i="5" s="1"/>
  <c r="AR385" i="5"/>
  <c r="AQ385" i="5"/>
  <c r="AS385" i="5" s="1"/>
  <c r="AR384" i="5"/>
  <c r="AQ384" i="5"/>
  <c r="AS384" i="5" s="1"/>
  <c r="AR383" i="5"/>
  <c r="AQ383" i="5"/>
  <c r="AR382" i="5"/>
  <c r="AQ382" i="5"/>
  <c r="AS382" i="5" s="1"/>
  <c r="AR381" i="5"/>
  <c r="AQ381" i="5"/>
  <c r="AS381" i="5" s="1"/>
  <c r="AR380" i="5"/>
  <c r="AQ380" i="5"/>
  <c r="AS380" i="5" s="1"/>
  <c r="AR379" i="5"/>
  <c r="AQ379" i="5"/>
  <c r="AR378" i="5"/>
  <c r="AQ378" i="5"/>
  <c r="AS378" i="5" s="1"/>
  <c r="AR377" i="5"/>
  <c r="AQ377" i="5"/>
  <c r="AS377" i="5" s="1"/>
  <c r="AR376" i="5"/>
  <c r="AQ376" i="5"/>
  <c r="AS376" i="5" s="1"/>
  <c r="AR375" i="5"/>
  <c r="AQ375" i="5"/>
  <c r="AR374" i="5"/>
  <c r="AQ374" i="5"/>
  <c r="AS374" i="5" s="1"/>
  <c r="AR373" i="5"/>
  <c r="AQ373" i="5"/>
  <c r="AS373" i="5" s="1"/>
  <c r="AR372" i="5"/>
  <c r="AQ372" i="5"/>
  <c r="AS372" i="5" s="1"/>
  <c r="AR371" i="5"/>
  <c r="AQ371" i="5"/>
  <c r="AS371" i="5" s="1"/>
  <c r="AR370" i="5"/>
  <c r="AQ370" i="5"/>
  <c r="AS370" i="5" s="1"/>
  <c r="AR369" i="5"/>
  <c r="AQ369" i="5"/>
  <c r="AS369" i="5" s="1"/>
  <c r="AR368" i="5"/>
  <c r="AQ368" i="5"/>
  <c r="AR367" i="5"/>
  <c r="AQ367" i="5"/>
  <c r="AS367" i="5" s="1"/>
  <c r="AR366" i="5"/>
  <c r="AQ366" i="5"/>
  <c r="AS366" i="5" s="1"/>
  <c r="AR365" i="5"/>
  <c r="AQ365" i="5"/>
  <c r="AS365" i="5" s="1"/>
  <c r="AR364" i="5"/>
  <c r="AQ364" i="5"/>
  <c r="AR359" i="5"/>
  <c r="AQ359" i="5"/>
  <c r="AS359" i="5" s="1"/>
  <c r="AR358" i="5"/>
  <c r="AQ358" i="5"/>
  <c r="AS358" i="5" s="1"/>
  <c r="AR357" i="5"/>
  <c r="AQ357" i="5"/>
  <c r="AS357" i="5" s="1"/>
  <c r="AR356" i="5"/>
  <c r="AQ356" i="5"/>
  <c r="AR355" i="5"/>
  <c r="AQ355" i="5"/>
  <c r="AS355" i="5" s="1"/>
  <c r="AR354" i="5"/>
  <c r="AQ354" i="5"/>
  <c r="AS354" i="5" s="1"/>
  <c r="AR353" i="5"/>
  <c r="AQ353" i="5"/>
  <c r="AS353" i="5" s="1"/>
  <c r="AR352" i="5"/>
  <c r="AQ352" i="5"/>
  <c r="AR351" i="5"/>
  <c r="AQ351" i="5"/>
  <c r="AS351" i="5" s="1"/>
  <c r="AR350" i="5"/>
  <c r="AQ350" i="5"/>
  <c r="AS350" i="5" s="1"/>
  <c r="AR349" i="5"/>
  <c r="AQ349" i="5"/>
  <c r="AS349" i="5" s="1"/>
  <c r="AR348" i="5"/>
  <c r="AQ348" i="5"/>
  <c r="AR347" i="5"/>
  <c r="AQ347" i="5"/>
  <c r="AS347" i="5" s="1"/>
  <c r="AR346" i="5"/>
  <c r="AQ346" i="5"/>
  <c r="AS346" i="5" s="1"/>
  <c r="AR345" i="5"/>
  <c r="AQ345" i="5"/>
  <c r="AS345" i="5" s="1"/>
  <c r="AR344" i="5"/>
  <c r="AQ344" i="5"/>
  <c r="AR343" i="5"/>
  <c r="AQ343" i="5"/>
  <c r="AR342" i="5"/>
  <c r="AQ342" i="5"/>
  <c r="AS342" i="5" s="1"/>
  <c r="AR341" i="5"/>
  <c r="AQ341" i="5"/>
  <c r="AS341" i="5" s="1"/>
  <c r="AR340" i="5"/>
  <c r="AQ340" i="5"/>
  <c r="AS340" i="5" s="1"/>
  <c r="AR339" i="5"/>
  <c r="AQ339" i="5"/>
  <c r="AR338" i="5"/>
  <c r="AQ338" i="5"/>
  <c r="AS338" i="5" s="1"/>
  <c r="AR337" i="5"/>
  <c r="AQ337" i="5"/>
  <c r="AS337" i="5" s="1"/>
  <c r="AR336" i="5"/>
  <c r="AQ336" i="5"/>
  <c r="AS336" i="5" s="1"/>
  <c r="AR335" i="5"/>
  <c r="AQ335" i="5"/>
  <c r="AR334" i="5"/>
  <c r="AQ334" i="5"/>
  <c r="AS334" i="5" s="1"/>
  <c r="AR333" i="5"/>
  <c r="AQ333" i="5"/>
  <c r="AS333" i="5" s="1"/>
  <c r="AR332" i="5"/>
  <c r="AQ332" i="5"/>
  <c r="AR331" i="5"/>
  <c r="AQ331" i="5"/>
  <c r="AS331" i="5" s="1"/>
  <c r="AR330" i="5"/>
  <c r="AQ330" i="5"/>
  <c r="AS330" i="5" s="1"/>
  <c r="AR329" i="5"/>
  <c r="AQ329" i="5"/>
  <c r="AS329" i="5" s="1"/>
  <c r="AR328" i="5"/>
  <c r="AQ328" i="5"/>
  <c r="AR327" i="5"/>
  <c r="AQ327" i="5"/>
  <c r="AS327" i="5" s="1"/>
  <c r="AR326" i="5"/>
  <c r="AQ326" i="5"/>
  <c r="AS326" i="5" s="1"/>
  <c r="AR325" i="5"/>
  <c r="AQ325" i="5"/>
  <c r="AS325" i="5" s="1"/>
  <c r="AR324" i="5"/>
  <c r="AQ324" i="5"/>
  <c r="AR323" i="5"/>
  <c r="AQ323" i="5"/>
  <c r="AS323" i="5" s="1"/>
  <c r="AR322" i="5"/>
  <c r="AQ322" i="5"/>
  <c r="AS322" i="5" s="1"/>
  <c r="AR321" i="5"/>
  <c r="AQ321" i="5"/>
  <c r="AS321" i="5" s="1"/>
  <c r="AR320" i="5"/>
  <c r="AQ320" i="5"/>
  <c r="AR319" i="5"/>
  <c r="AQ319" i="5"/>
  <c r="AR318" i="5"/>
  <c r="AQ318" i="5"/>
  <c r="AS318" i="5" s="1"/>
  <c r="AR317" i="5"/>
  <c r="AQ317" i="5"/>
  <c r="AS317" i="5" s="1"/>
  <c r="AR316" i="5"/>
  <c r="AQ316" i="5"/>
  <c r="AS316" i="5" s="1"/>
  <c r="AR315" i="5"/>
  <c r="AQ315" i="5"/>
  <c r="AS315" i="5" s="1"/>
  <c r="AR314" i="5"/>
  <c r="AQ314" i="5"/>
  <c r="AS314" i="5" s="1"/>
  <c r="AR313" i="5"/>
  <c r="AQ313" i="5"/>
  <c r="AS313" i="5" s="1"/>
  <c r="AR312" i="5"/>
  <c r="AQ312" i="5"/>
  <c r="AS312" i="5" s="1"/>
  <c r="AR311" i="5"/>
  <c r="AQ311" i="5"/>
  <c r="AS311" i="5" s="1"/>
  <c r="AR310" i="5"/>
  <c r="AQ310" i="5"/>
  <c r="AS310" i="5" s="1"/>
  <c r="AR309" i="5"/>
  <c r="AQ309" i="5"/>
  <c r="AS309" i="5" s="1"/>
  <c r="AR308" i="5"/>
  <c r="AQ308" i="5"/>
  <c r="AS308" i="5" s="1"/>
  <c r="AR307" i="5"/>
  <c r="AQ307" i="5"/>
  <c r="AS307" i="5" s="1"/>
  <c r="AR306" i="5"/>
  <c r="AQ306" i="5"/>
  <c r="AS306" i="5" s="1"/>
  <c r="AR305" i="5"/>
  <c r="AQ305" i="5"/>
  <c r="AS305" i="5" s="1"/>
  <c r="AR304" i="5"/>
  <c r="AQ304" i="5"/>
  <c r="AS304" i="5" s="1"/>
  <c r="AR303" i="5"/>
  <c r="AQ303" i="5"/>
  <c r="AS303" i="5" s="1"/>
  <c r="AR302" i="5"/>
  <c r="AQ302" i="5"/>
  <c r="AS302" i="5" s="1"/>
  <c r="AR301" i="5"/>
  <c r="AQ301" i="5"/>
  <c r="AS301" i="5" s="1"/>
  <c r="AR300" i="5"/>
  <c r="AQ300" i="5"/>
  <c r="AS300" i="5" s="1"/>
  <c r="AR299" i="5"/>
  <c r="AQ299" i="5"/>
  <c r="AS299" i="5" s="1"/>
  <c r="AR298" i="5"/>
  <c r="AQ298" i="5"/>
  <c r="AS298" i="5" s="1"/>
  <c r="AR297" i="5"/>
  <c r="AQ297" i="5"/>
  <c r="AS297" i="5" s="1"/>
  <c r="AR296" i="5"/>
  <c r="AQ296" i="5"/>
  <c r="AS296" i="5" s="1"/>
  <c r="AR291" i="5"/>
  <c r="AQ291" i="5"/>
  <c r="AS291" i="5" s="1"/>
  <c r="AR290" i="5"/>
  <c r="AQ290" i="5"/>
  <c r="AS290" i="5" s="1"/>
  <c r="AR289" i="5"/>
  <c r="AQ289" i="5"/>
  <c r="AS289" i="5" s="1"/>
  <c r="AR288" i="5"/>
  <c r="AQ288" i="5"/>
  <c r="AS288" i="5" s="1"/>
  <c r="AR287" i="5"/>
  <c r="AQ287" i="5"/>
  <c r="AS287" i="5" s="1"/>
  <c r="AR286" i="5"/>
  <c r="AQ286" i="5"/>
  <c r="AS286" i="5" s="1"/>
  <c r="AR285" i="5"/>
  <c r="AQ285" i="5"/>
  <c r="AS285" i="5" s="1"/>
  <c r="AR284" i="5"/>
  <c r="AQ284" i="5"/>
  <c r="AS284" i="5" s="1"/>
  <c r="AR283" i="5"/>
  <c r="AQ283" i="5"/>
  <c r="AS283" i="5" s="1"/>
  <c r="AR282" i="5"/>
  <c r="AQ282" i="5"/>
  <c r="AS282" i="5" s="1"/>
  <c r="AR281" i="5"/>
  <c r="AQ281" i="5"/>
  <c r="AS281" i="5" s="1"/>
  <c r="AR280" i="5"/>
  <c r="AQ280" i="5"/>
  <c r="AS280" i="5" s="1"/>
  <c r="AR279" i="5"/>
  <c r="AQ279" i="5"/>
  <c r="AS279" i="5" s="1"/>
  <c r="AR278" i="5"/>
  <c r="AQ278" i="5"/>
  <c r="AS278" i="5" s="1"/>
  <c r="AR277" i="5"/>
  <c r="AQ277" i="5"/>
  <c r="AS277" i="5" s="1"/>
  <c r="AR276" i="5"/>
  <c r="AQ276" i="5"/>
  <c r="AS276" i="5" s="1"/>
  <c r="AR275" i="5"/>
  <c r="AQ275" i="5"/>
  <c r="AS275" i="5" s="1"/>
  <c r="AR274" i="5"/>
  <c r="AQ274" i="5"/>
  <c r="AS274" i="5" s="1"/>
  <c r="AR273" i="5"/>
  <c r="AQ273" i="5"/>
  <c r="AS273" i="5" s="1"/>
  <c r="AR272" i="5"/>
  <c r="AQ272" i="5"/>
  <c r="AS272" i="5" s="1"/>
  <c r="AR271" i="5"/>
  <c r="AQ271" i="5"/>
  <c r="AS271" i="5" s="1"/>
  <c r="AR270" i="5"/>
  <c r="AQ270" i="5"/>
  <c r="AS270" i="5" s="1"/>
  <c r="AR269" i="5"/>
  <c r="AQ269" i="5"/>
  <c r="AS269" i="5" s="1"/>
  <c r="AR268" i="5"/>
  <c r="AQ268" i="5"/>
  <c r="AS268" i="5" s="1"/>
  <c r="AR267" i="5"/>
  <c r="AQ267" i="5"/>
  <c r="AS267" i="5" s="1"/>
  <c r="AR266" i="5"/>
  <c r="AQ266" i="5"/>
  <c r="AS266" i="5" s="1"/>
  <c r="AR265" i="5"/>
  <c r="AQ265" i="5"/>
  <c r="AS265" i="5" s="1"/>
  <c r="AR264" i="5"/>
  <c r="AQ264" i="5"/>
  <c r="AS264" i="5" s="1"/>
  <c r="AR263" i="5"/>
  <c r="AQ263" i="5"/>
  <c r="AS263" i="5" s="1"/>
  <c r="AR262" i="5"/>
  <c r="AQ262" i="5"/>
  <c r="AS262" i="5" s="1"/>
  <c r="AR261" i="5"/>
  <c r="AQ261" i="5"/>
  <c r="AS261" i="5" s="1"/>
  <c r="AR260" i="5"/>
  <c r="AQ260" i="5"/>
  <c r="AS260" i="5" s="1"/>
  <c r="AR259" i="5"/>
  <c r="AQ259" i="5"/>
  <c r="AS259" i="5" s="1"/>
  <c r="AR258" i="5"/>
  <c r="AQ258" i="5"/>
  <c r="AS258" i="5" s="1"/>
  <c r="AR257" i="5"/>
  <c r="AQ257" i="5"/>
  <c r="AS257" i="5" s="1"/>
  <c r="AR256" i="5"/>
  <c r="AQ256" i="5"/>
  <c r="AS256" i="5" s="1"/>
  <c r="AR255" i="5"/>
  <c r="AQ255" i="5"/>
  <c r="AS255" i="5" s="1"/>
  <c r="AR254" i="5"/>
  <c r="AQ254" i="5"/>
  <c r="AS254" i="5" s="1"/>
  <c r="AR253" i="5"/>
  <c r="AQ253" i="5"/>
  <c r="AS253" i="5" s="1"/>
  <c r="AR252" i="5"/>
  <c r="AQ252" i="5"/>
  <c r="AS252" i="5" s="1"/>
  <c r="AR251" i="5"/>
  <c r="AQ251" i="5"/>
  <c r="AS251" i="5" s="1"/>
  <c r="AR250" i="5"/>
  <c r="AQ250" i="5"/>
  <c r="AS250" i="5" s="1"/>
  <c r="AR249" i="5"/>
  <c r="AQ249" i="5"/>
  <c r="AS249" i="5" s="1"/>
  <c r="AR248" i="5"/>
  <c r="AQ248" i="5"/>
  <c r="AS248" i="5" s="1"/>
  <c r="AR247" i="5"/>
  <c r="AQ247" i="5"/>
  <c r="AS247" i="5" s="1"/>
  <c r="AR246" i="5"/>
  <c r="AQ246" i="5"/>
  <c r="AS246" i="5" s="1"/>
  <c r="AR245" i="5"/>
  <c r="AQ245" i="5"/>
  <c r="AS245" i="5" s="1"/>
  <c r="AR244" i="5"/>
  <c r="AQ244" i="5"/>
  <c r="AS244" i="5" s="1"/>
  <c r="AR243" i="5"/>
  <c r="AQ243" i="5"/>
  <c r="AS243" i="5" s="1"/>
  <c r="AR242" i="5"/>
  <c r="AQ242" i="5"/>
  <c r="AS242" i="5" s="1"/>
  <c r="AR241" i="5"/>
  <c r="AQ241" i="5"/>
  <c r="AS241" i="5" s="1"/>
  <c r="AR240" i="5"/>
  <c r="AQ240" i="5"/>
  <c r="AS240" i="5" s="1"/>
  <c r="AR239" i="5"/>
  <c r="AQ239" i="5"/>
  <c r="AS239" i="5" s="1"/>
  <c r="AR238" i="5"/>
  <c r="AQ238" i="5"/>
  <c r="AS238" i="5" s="1"/>
  <c r="AR237" i="5"/>
  <c r="AQ237" i="5"/>
  <c r="AS237" i="5" s="1"/>
  <c r="AR236" i="5"/>
  <c r="AQ236" i="5"/>
  <c r="AS236" i="5" s="1"/>
  <c r="AR235" i="5"/>
  <c r="AQ235" i="5"/>
  <c r="AS235" i="5" s="1"/>
  <c r="AR234" i="5"/>
  <c r="AQ234" i="5"/>
  <c r="AS234" i="5" s="1"/>
  <c r="AR233" i="5"/>
  <c r="AQ233" i="5"/>
  <c r="AS233" i="5" s="1"/>
  <c r="AR232" i="5"/>
  <c r="AQ232" i="5"/>
  <c r="AS232" i="5" s="1"/>
  <c r="AR227" i="5"/>
  <c r="AQ227" i="5"/>
  <c r="AS227" i="5" s="1"/>
  <c r="AR226" i="5"/>
  <c r="AQ226" i="5"/>
  <c r="AS226" i="5" s="1"/>
  <c r="AR225" i="5"/>
  <c r="AQ225" i="5"/>
  <c r="AS225" i="5" s="1"/>
  <c r="AR224" i="5"/>
  <c r="AQ224" i="5"/>
  <c r="AS224" i="5" s="1"/>
  <c r="AR223" i="5"/>
  <c r="AQ223" i="5"/>
  <c r="AS223" i="5" s="1"/>
  <c r="AR222" i="5"/>
  <c r="AQ222" i="5"/>
  <c r="AS222" i="5" s="1"/>
  <c r="AR221" i="5"/>
  <c r="AQ221" i="5"/>
  <c r="AS221" i="5" s="1"/>
  <c r="AR220" i="5"/>
  <c r="AQ220" i="5"/>
  <c r="AS220" i="5" s="1"/>
  <c r="AR219" i="5"/>
  <c r="AQ219" i="5"/>
  <c r="AS219" i="5" s="1"/>
  <c r="AR218" i="5"/>
  <c r="AQ218" i="5"/>
  <c r="AS218" i="5" s="1"/>
  <c r="AR217" i="5"/>
  <c r="AQ217" i="5"/>
  <c r="AR216" i="5"/>
  <c r="AQ216" i="5"/>
  <c r="AS216" i="5" s="1"/>
  <c r="AR215" i="5"/>
  <c r="AQ215" i="5"/>
  <c r="AS215" i="5" s="1"/>
  <c r="AR214" i="5"/>
  <c r="AQ214" i="5"/>
  <c r="AS214" i="5" s="1"/>
  <c r="AR213" i="5"/>
  <c r="AQ213" i="5"/>
  <c r="AS213" i="5" s="1"/>
  <c r="AR212" i="5"/>
  <c r="AQ212" i="5"/>
  <c r="AS212" i="5" s="1"/>
  <c r="AR211" i="5"/>
  <c r="AQ211" i="5"/>
  <c r="AS211" i="5" s="1"/>
  <c r="AR210" i="5"/>
  <c r="AQ210" i="5"/>
  <c r="AS210" i="5" s="1"/>
  <c r="AR209" i="5"/>
  <c r="AQ209" i="5"/>
  <c r="AS209" i="5" s="1"/>
  <c r="AR208" i="5"/>
  <c r="AQ208" i="5"/>
  <c r="AS208" i="5" s="1"/>
  <c r="AR207" i="5"/>
  <c r="AQ207" i="5"/>
  <c r="AS207" i="5" s="1"/>
  <c r="AR206" i="5"/>
  <c r="AQ206" i="5"/>
  <c r="AS206" i="5" s="1"/>
  <c r="AR205" i="5"/>
  <c r="AQ205" i="5"/>
  <c r="AS205" i="5" s="1"/>
  <c r="AR204" i="5"/>
  <c r="AQ204" i="5"/>
  <c r="AS204" i="5" s="1"/>
  <c r="AR203" i="5"/>
  <c r="AQ203" i="5"/>
  <c r="AS203" i="5" s="1"/>
  <c r="AR202" i="5"/>
  <c r="AQ202" i="5"/>
  <c r="AS202" i="5" s="1"/>
  <c r="AR201" i="5"/>
  <c r="AQ201" i="5"/>
  <c r="AS201" i="5" s="1"/>
  <c r="AR200" i="5"/>
  <c r="AQ200" i="5"/>
  <c r="AS200" i="5" s="1"/>
  <c r="AR199" i="5"/>
  <c r="AQ199" i="5"/>
  <c r="AS199" i="5" s="1"/>
  <c r="AR198" i="5"/>
  <c r="AQ198" i="5"/>
  <c r="AS198" i="5" s="1"/>
  <c r="AR197" i="5"/>
  <c r="AQ197" i="5"/>
  <c r="AS197" i="5" s="1"/>
  <c r="AR196" i="5"/>
  <c r="AQ196" i="5"/>
  <c r="AS196" i="5" s="1"/>
  <c r="AR195" i="5"/>
  <c r="AQ195" i="5"/>
  <c r="AS195" i="5" s="1"/>
  <c r="AR194" i="5"/>
  <c r="AQ194" i="5"/>
  <c r="AS194" i="5" s="1"/>
  <c r="AR193" i="5"/>
  <c r="AQ193" i="5"/>
  <c r="AS193" i="5" s="1"/>
  <c r="AR192" i="5"/>
  <c r="AQ192" i="5"/>
  <c r="AS192" i="5" s="1"/>
  <c r="AR191" i="5"/>
  <c r="AQ191" i="5"/>
  <c r="AS191" i="5" s="1"/>
  <c r="AR190" i="5"/>
  <c r="AQ190" i="5"/>
  <c r="AS190" i="5" s="1"/>
  <c r="AR189" i="5"/>
  <c r="AQ189" i="5"/>
  <c r="AS189" i="5" s="1"/>
  <c r="AR188" i="5"/>
  <c r="AQ188" i="5"/>
  <c r="AS188" i="5" s="1"/>
  <c r="AR187" i="5"/>
  <c r="AQ187" i="5"/>
  <c r="AS187" i="5" s="1"/>
  <c r="AR186" i="5"/>
  <c r="AQ186" i="5"/>
  <c r="AS186" i="5" s="1"/>
  <c r="AR185" i="5"/>
  <c r="AQ185" i="5"/>
  <c r="AS185" i="5" s="1"/>
  <c r="AR184" i="5"/>
  <c r="AQ184" i="5"/>
  <c r="AS184" i="5" s="1"/>
  <c r="AR179" i="5"/>
  <c r="AQ179" i="5"/>
  <c r="AS179" i="5" s="1"/>
  <c r="AR178" i="5"/>
  <c r="AQ178" i="5"/>
  <c r="AS178" i="5" s="1"/>
  <c r="AR177" i="5"/>
  <c r="AQ177" i="5"/>
  <c r="AS177" i="5" s="1"/>
  <c r="AR176" i="5"/>
  <c r="AQ176" i="5"/>
  <c r="AS176" i="5" s="1"/>
  <c r="AR175" i="5"/>
  <c r="AQ175" i="5"/>
  <c r="AS175" i="5" s="1"/>
  <c r="AR174" i="5"/>
  <c r="AQ174" i="5"/>
  <c r="AS174" i="5" s="1"/>
  <c r="AR173" i="5"/>
  <c r="AQ173" i="5"/>
  <c r="AS173" i="5" s="1"/>
  <c r="AR172" i="5"/>
  <c r="AQ172" i="5"/>
  <c r="AS172" i="5" s="1"/>
  <c r="AR171" i="5"/>
  <c r="AQ171" i="5"/>
  <c r="AS171" i="5" s="1"/>
  <c r="AR170" i="5"/>
  <c r="AQ170" i="5"/>
  <c r="AS170" i="5" s="1"/>
  <c r="AR169" i="5"/>
  <c r="AQ169" i="5"/>
  <c r="AS169" i="5" s="1"/>
  <c r="AR168" i="5"/>
  <c r="AQ168" i="5"/>
  <c r="AS168" i="5" s="1"/>
  <c r="AR167" i="5"/>
  <c r="AQ167" i="5"/>
  <c r="AS167" i="5" s="1"/>
  <c r="AR166" i="5"/>
  <c r="AQ166" i="5"/>
  <c r="AS166" i="5" s="1"/>
  <c r="AR165" i="5"/>
  <c r="AQ165" i="5"/>
  <c r="AS165" i="5" s="1"/>
  <c r="AR164" i="5"/>
  <c r="AQ164" i="5"/>
  <c r="AS164" i="5" s="1"/>
  <c r="AR163" i="5"/>
  <c r="AQ163" i="5"/>
  <c r="AS163" i="5" s="1"/>
  <c r="AR162" i="5"/>
  <c r="AQ162" i="5"/>
  <c r="AS162" i="5" s="1"/>
  <c r="AR161" i="5"/>
  <c r="AQ161" i="5"/>
  <c r="AS161" i="5" s="1"/>
  <c r="AR160" i="5"/>
  <c r="AQ160" i="5"/>
  <c r="AS160" i="5" s="1"/>
  <c r="AR159" i="5"/>
  <c r="AQ159" i="5"/>
  <c r="AS159" i="5" s="1"/>
  <c r="AR158" i="5"/>
  <c r="AQ158" i="5"/>
  <c r="AS158" i="5" s="1"/>
  <c r="AR157" i="5"/>
  <c r="AQ157" i="5"/>
  <c r="AS157" i="5" s="1"/>
  <c r="AR156" i="5"/>
  <c r="AQ156" i="5"/>
  <c r="AS156" i="5" s="1"/>
  <c r="AR155" i="5"/>
  <c r="AQ155" i="5"/>
  <c r="AS155" i="5" s="1"/>
  <c r="AR154" i="5"/>
  <c r="AQ154" i="5"/>
  <c r="AS154" i="5" s="1"/>
  <c r="AR153" i="5"/>
  <c r="AQ153" i="5"/>
  <c r="AS153" i="5" s="1"/>
  <c r="AR152" i="5"/>
  <c r="AQ152" i="5"/>
  <c r="AS152" i="5" s="1"/>
  <c r="AR151" i="5"/>
  <c r="AQ151" i="5"/>
  <c r="AS151" i="5" s="1"/>
  <c r="AR150" i="5"/>
  <c r="AQ150" i="5"/>
  <c r="AR149" i="5"/>
  <c r="AQ149" i="5"/>
  <c r="AS149" i="5" s="1"/>
  <c r="AR148" i="5"/>
  <c r="AQ148" i="5"/>
  <c r="AS148" i="5" s="1"/>
  <c r="AR147" i="5"/>
  <c r="AQ147" i="5"/>
  <c r="AS147" i="5" s="1"/>
  <c r="AQ146" i="5"/>
  <c r="AS146" i="5" s="1"/>
  <c r="AR145" i="5"/>
  <c r="AQ145" i="5"/>
  <c r="AR144" i="5"/>
  <c r="AQ144" i="5"/>
  <c r="AR143" i="5"/>
  <c r="AQ143" i="5"/>
  <c r="AR142" i="5"/>
  <c r="AQ142" i="5"/>
  <c r="AR141" i="5"/>
  <c r="AQ141" i="5"/>
  <c r="AR140" i="5"/>
  <c r="AQ140" i="5"/>
  <c r="AR139" i="5"/>
  <c r="AQ139" i="5"/>
  <c r="AQ138" i="5"/>
  <c r="AS138" i="5" s="1"/>
  <c r="AR137" i="5"/>
  <c r="AQ137" i="5"/>
  <c r="AS137" i="5" s="1"/>
  <c r="AR136" i="5"/>
  <c r="AQ136" i="5"/>
  <c r="AS136" i="5" s="1"/>
  <c r="AR131" i="5"/>
  <c r="AQ131" i="5"/>
  <c r="AS131" i="5" s="1"/>
  <c r="AR130" i="5"/>
  <c r="AQ130" i="5"/>
  <c r="AS130" i="5" s="1"/>
  <c r="AR129" i="5"/>
  <c r="AQ129" i="5"/>
  <c r="AS129" i="5" s="1"/>
  <c r="AR128" i="5"/>
  <c r="AQ128" i="5"/>
  <c r="AS128" i="5" s="1"/>
  <c r="AR127" i="5"/>
  <c r="AQ127" i="5"/>
  <c r="AS127" i="5" s="1"/>
  <c r="AR126" i="5"/>
  <c r="AQ126" i="5"/>
  <c r="AS126" i="5" s="1"/>
  <c r="AR125" i="5"/>
  <c r="AQ125" i="5"/>
  <c r="AS125" i="5" s="1"/>
  <c r="AR124" i="5"/>
  <c r="AQ124" i="5"/>
  <c r="AS124" i="5" s="1"/>
  <c r="AR123" i="5"/>
  <c r="AQ123" i="5"/>
  <c r="AS123" i="5" s="1"/>
  <c r="AR122" i="5"/>
  <c r="AQ122" i="5"/>
  <c r="AS122" i="5" s="1"/>
  <c r="AR121" i="5"/>
  <c r="AQ121" i="5"/>
  <c r="AS121" i="5" s="1"/>
  <c r="AR120" i="5"/>
  <c r="AQ120" i="5"/>
  <c r="AS120" i="5" s="1"/>
  <c r="AR119" i="5"/>
  <c r="AQ119" i="5"/>
  <c r="AS119" i="5" s="1"/>
  <c r="AR118" i="5"/>
  <c r="AQ118" i="5"/>
  <c r="AS118" i="5" s="1"/>
  <c r="AR117" i="5"/>
  <c r="AQ117" i="5"/>
  <c r="AS117" i="5" s="1"/>
  <c r="AR116" i="5"/>
  <c r="AQ116" i="5"/>
  <c r="AS116" i="5" s="1"/>
  <c r="AR115" i="5"/>
  <c r="AQ115" i="5"/>
  <c r="AS115" i="5" s="1"/>
  <c r="AR114" i="5"/>
  <c r="AQ114" i="5"/>
  <c r="AS114" i="5" s="1"/>
  <c r="AR113" i="5"/>
  <c r="AQ113" i="5"/>
  <c r="AR112" i="5"/>
  <c r="AQ112" i="5"/>
  <c r="AR111" i="5"/>
  <c r="AQ111" i="5"/>
  <c r="AS111" i="5" s="1"/>
  <c r="AR110" i="5"/>
  <c r="AQ110" i="5"/>
  <c r="AS110" i="5" s="1"/>
  <c r="AR109" i="5"/>
  <c r="AQ109" i="5"/>
  <c r="AS109" i="5" s="1"/>
  <c r="AR108" i="5"/>
  <c r="AQ108" i="5"/>
  <c r="AS108" i="5" s="1"/>
  <c r="AR107" i="5"/>
  <c r="AQ107" i="5"/>
  <c r="AS107" i="5" s="1"/>
  <c r="AR106" i="5"/>
  <c r="AQ106" i="5"/>
  <c r="AS106" i="5" s="1"/>
  <c r="AR105" i="5"/>
  <c r="AQ105" i="5"/>
  <c r="AS105" i="5" s="1"/>
  <c r="AR104" i="5"/>
  <c r="AQ104" i="5"/>
  <c r="AR103" i="5"/>
  <c r="AQ103" i="5"/>
  <c r="AS103" i="5" s="1"/>
  <c r="AR102" i="5"/>
  <c r="AQ102" i="5"/>
  <c r="AS102" i="5" s="1"/>
  <c r="AR97" i="5"/>
  <c r="AQ97" i="5"/>
  <c r="AS97" i="5" s="1"/>
  <c r="AR96" i="5"/>
  <c r="AQ96" i="5"/>
  <c r="AS96" i="5" s="1"/>
  <c r="AR95" i="5"/>
  <c r="AQ95" i="5"/>
  <c r="AS95" i="5" s="1"/>
  <c r="AR94" i="5"/>
  <c r="AQ94" i="5"/>
  <c r="AS94" i="5" s="1"/>
  <c r="AR93" i="5"/>
  <c r="AQ93" i="5"/>
  <c r="AS93" i="5" s="1"/>
  <c r="AR92" i="5"/>
  <c r="AQ92" i="5"/>
  <c r="AS92" i="5" s="1"/>
  <c r="AR91" i="5"/>
  <c r="AQ91" i="5"/>
  <c r="AS91" i="5" s="1"/>
  <c r="AR90" i="5"/>
  <c r="AQ90" i="5"/>
  <c r="AS90" i="5" s="1"/>
  <c r="AR89" i="5"/>
  <c r="AQ89" i="5"/>
  <c r="AS89" i="5" s="1"/>
  <c r="AR88" i="5"/>
  <c r="AQ88" i="5"/>
  <c r="AS88" i="5" s="1"/>
  <c r="AR87" i="5"/>
  <c r="AQ87" i="5"/>
  <c r="AS87" i="5" s="1"/>
  <c r="AR86" i="5"/>
  <c r="AQ86" i="5"/>
  <c r="AS86" i="5" s="1"/>
  <c r="AR85" i="5"/>
  <c r="AQ85" i="5"/>
  <c r="AS85" i="5" s="1"/>
  <c r="AR84" i="5"/>
  <c r="AQ84" i="5"/>
  <c r="AS84" i="5" s="1"/>
  <c r="AR83" i="5"/>
  <c r="AQ83" i="5"/>
  <c r="AS83" i="5" s="1"/>
  <c r="AR82" i="5"/>
  <c r="AQ82" i="5"/>
  <c r="AS82" i="5" s="1"/>
  <c r="AR81" i="5"/>
  <c r="AQ81" i="5"/>
  <c r="AS81" i="5" s="1"/>
  <c r="AR80" i="5"/>
  <c r="AQ80" i="5"/>
  <c r="AR79" i="5"/>
  <c r="AQ79" i="5"/>
  <c r="AS79" i="5" s="1"/>
  <c r="AR78" i="5"/>
  <c r="AQ78" i="5"/>
  <c r="AS78" i="5" s="1"/>
  <c r="AR77" i="5"/>
  <c r="AQ77" i="5"/>
  <c r="AR76" i="5"/>
  <c r="AQ76" i="5"/>
  <c r="AS76" i="5" s="1"/>
  <c r="AR75" i="5"/>
  <c r="AQ75" i="5"/>
  <c r="AS75" i="5" s="1"/>
  <c r="AR74" i="5"/>
  <c r="AQ74" i="5"/>
  <c r="AR73" i="5"/>
  <c r="AQ73" i="5"/>
  <c r="AS73" i="5" s="1"/>
  <c r="AR72" i="5"/>
  <c r="AQ72" i="5"/>
  <c r="AS72" i="5" s="1"/>
  <c r="AR71" i="5"/>
  <c r="AQ71" i="5"/>
  <c r="AR66" i="5"/>
  <c r="AQ66" i="5"/>
  <c r="AS66" i="5" s="1"/>
  <c r="AR65" i="5"/>
  <c r="AQ65" i="5"/>
  <c r="AS65" i="5" s="1"/>
  <c r="AR64" i="5"/>
  <c r="AQ64" i="5"/>
  <c r="AS64" i="5" s="1"/>
  <c r="AR63" i="5"/>
  <c r="AQ63" i="5"/>
  <c r="AS63" i="5" s="1"/>
  <c r="AR62" i="5"/>
  <c r="AQ62" i="5"/>
  <c r="AS62" i="5" s="1"/>
  <c r="AR61" i="5"/>
  <c r="AQ61" i="5"/>
  <c r="AS61" i="5" s="1"/>
  <c r="AR60" i="5"/>
  <c r="AQ60" i="5"/>
  <c r="AS60" i="5" s="1"/>
  <c r="AR59" i="5"/>
  <c r="AQ59" i="5"/>
  <c r="AS59" i="5" s="1"/>
  <c r="AR58" i="5"/>
  <c r="AQ58" i="5"/>
  <c r="AS58" i="5" s="1"/>
  <c r="AR57" i="5"/>
  <c r="AQ57" i="5"/>
  <c r="AS57" i="5" s="1"/>
  <c r="AR56" i="5"/>
  <c r="AQ56" i="5"/>
  <c r="AS56" i="5" s="1"/>
  <c r="AR55" i="5"/>
  <c r="AQ55" i="5"/>
  <c r="AS55" i="5" s="1"/>
  <c r="AR54" i="5"/>
  <c r="AQ54" i="5"/>
  <c r="AS54" i="5" s="1"/>
  <c r="AR53" i="5"/>
  <c r="AQ53" i="5"/>
  <c r="AS53" i="5" s="1"/>
  <c r="AR52" i="5"/>
  <c r="AQ52" i="5"/>
  <c r="AS52" i="5" s="1"/>
  <c r="AR51" i="5"/>
  <c r="AQ51" i="5"/>
  <c r="AS51" i="5" s="1"/>
  <c r="AR50" i="5"/>
  <c r="AQ50" i="5"/>
  <c r="AS50" i="5" s="1"/>
  <c r="AR49" i="5"/>
  <c r="AQ49" i="5"/>
  <c r="AS49" i="5" s="1"/>
  <c r="AR48" i="5"/>
  <c r="AQ48" i="5"/>
  <c r="AS48" i="5" s="1"/>
  <c r="AR47" i="5"/>
  <c r="AQ47" i="5"/>
  <c r="AS47" i="5" s="1"/>
  <c r="AR46" i="5"/>
  <c r="AQ46" i="5"/>
  <c r="AS46" i="5" s="1"/>
  <c r="AR45" i="5"/>
  <c r="AQ45" i="5"/>
  <c r="AS45" i="5" s="1"/>
  <c r="AR44" i="5"/>
  <c r="AQ44" i="5"/>
  <c r="AS44" i="5" s="1"/>
  <c r="AR43" i="5"/>
  <c r="AQ43" i="5"/>
  <c r="AS43" i="5" s="1"/>
  <c r="AR42" i="5"/>
  <c r="AQ42" i="5"/>
  <c r="AS42" i="5" s="1"/>
  <c r="AR41" i="5"/>
  <c r="AQ41" i="5"/>
  <c r="AS41" i="5" s="1"/>
  <c r="AR40" i="5"/>
  <c r="AQ40" i="5"/>
  <c r="AS40" i="5" s="1"/>
  <c r="AR35" i="5"/>
  <c r="AQ35" i="5"/>
  <c r="AS35" i="5" s="1"/>
  <c r="AR34" i="5"/>
  <c r="AQ34" i="5"/>
  <c r="AS34" i="5" s="1"/>
  <c r="AR33" i="5"/>
  <c r="AQ33" i="5"/>
  <c r="AS33" i="5" s="1"/>
  <c r="AR32" i="5"/>
  <c r="AQ32" i="5"/>
  <c r="AS32" i="5" s="1"/>
  <c r="AR31" i="5"/>
  <c r="AQ31" i="5"/>
  <c r="AS31" i="5" s="1"/>
  <c r="AR30" i="5"/>
  <c r="AQ30" i="5"/>
  <c r="AS30" i="5" s="1"/>
  <c r="AR29" i="5"/>
  <c r="AQ29" i="5"/>
  <c r="AS29" i="5" s="1"/>
  <c r="AR28" i="5"/>
  <c r="AQ28" i="5"/>
  <c r="AS28" i="5" s="1"/>
  <c r="AR27" i="5"/>
  <c r="AQ27" i="5"/>
  <c r="AS27" i="5" s="1"/>
  <c r="AR26" i="5"/>
  <c r="AQ26" i="5"/>
  <c r="AS26" i="5" s="1"/>
  <c r="AR25" i="5"/>
  <c r="AQ25" i="5"/>
  <c r="AS25" i="5" s="1"/>
  <c r="AR24" i="5"/>
  <c r="AQ24" i="5"/>
  <c r="AS24" i="5" s="1"/>
  <c r="AR23" i="5"/>
  <c r="AQ23" i="5"/>
  <c r="AS23" i="5" s="1"/>
  <c r="AR22" i="5"/>
  <c r="AQ22" i="5"/>
  <c r="AS22" i="5" s="1"/>
  <c r="AR21" i="5"/>
  <c r="AQ21" i="5"/>
  <c r="AS21" i="5" s="1"/>
  <c r="AR20" i="5"/>
  <c r="AQ20" i="5"/>
  <c r="AS20" i="5" s="1"/>
  <c r="AR19" i="5"/>
  <c r="AQ19" i="5"/>
  <c r="AS19" i="5" s="1"/>
  <c r="AR18" i="5"/>
  <c r="AQ18" i="5"/>
  <c r="AS18" i="5" s="1"/>
  <c r="AR17" i="5"/>
  <c r="AQ17" i="5"/>
  <c r="AS17" i="5" s="1"/>
  <c r="AR16" i="5"/>
  <c r="AQ16" i="5"/>
  <c r="AS16" i="5" s="1"/>
  <c r="AR15" i="5"/>
  <c r="AQ15" i="5"/>
  <c r="AS15" i="5" s="1"/>
  <c r="AR14" i="5"/>
  <c r="AQ14" i="5"/>
  <c r="AS14" i="5" s="1"/>
  <c r="AR13" i="5"/>
  <c r="AQ13" i="5"/>
  <c r="AS13" i="5" s="1"/>
  <c r="AR12" i="5"/>
  <c r="AQ12" i="5"/>
  <c r="AS12" i="5" s="1"/>
  <c r="AS405" i="5" l="1"/>
  <c r="AS407" i="5"/>
  <c r="AS409" i="5"/>
  <c r="AS411" i="5"/>
  <c r="AS413" i="5"/>
  <c r="AS415" i="5"/>
  <c r="AS417" i="5"/>
  <c r="AS421" i="5"/>
  <c r="AS404" i="5"/>
  <c r="AS408" i="5"/>
  <c r="AS410" i="5"/>
  <c r="AS412" i="5"/>
  <c r="AS414" i="5"/>
  <c r="AS416" i="5"/>
  <c r="AS418" i="5"/>
  <c r="AS420" i="5"/>
  <c r="AS422" i="5"/>
  <c r="AS424" i="5"/>
  <c r="AS139" i="5"/>
  <c r="AS141" i="5"/>
  <c r="AS143" i="5"/>
  <c r="AS145" i="5"/>
  <c r="AS140" i="5"/>
  <c r="AS142" i="5"/>
  <c r="AS144" i="5"/>
  <c r="AS71" i="5"/>
  <c r="AS74" i="5"/>
  <c r="AS77" i="5"/>
  <c r="AS80" i="5"/>
  <c r="AS104" i="5"/>
  <c r="AS112" i="5"/>
  <c r="AS113" i="5"/>
  <c r="AS150" i="5"/>
  <c r="AS217" i="5"/>
  <c r="AS320" i="5"/>
  <c r="AS324" i="5"/>
  <c r="AS328" i="5"/>
  <c r="AS332" i="5"/>
  <c r="AS339" i="5"/>
  <c r="AS344" i="5"/>
  <c r="AS348" i="5"/>
  <c r="AS352" i="5"/>
  <c r="AS356" i="5"/>
  <c r="AS364" i="5"/>
  <c r="AS406" i="5"/>
  <c r="AS419" i="5"/>
  <c r="AS423" i="5"/>
  <c r="AS431" i="5"/>
  <c r="AS435" i="5"/>
  <c r="AS439" i="5"/>
  <c r="AS443" i="5"/>
  <c r="AS451" i="5"/>
  <c r="AS455" i="5"/>
  <c r="AS459" i="5"/>
  <c r="AS463" i="5"/>
  <c r="AS467" i="5"/>
  <c r="AS471" i="5"/>
  <c r="AS475" i="5"/>
  <c r="AS479" i="5"/>
  <c r="AS487" i="5"/>
  <c r="AS491" i="5"/>
  <c r="AS495" i="5"/>
  <c r="AS375" i="5"/>
  <c r="AS379" i="5"/>
  <c r="AS383" i="5"/>
  <c r="AS387" i="5"/>
  <c r="AS391" i="5"/>
  <c r="AS395" i="5"/>
  <c r="AS319" i="5"/>
  <c r="AS335" i="5"/>
  <c r="AS343" i="5"/>
  <c r="AS368" i="5"/>
  <c r="AS425" i="5"/>
  <c r="AS427" i="5"/>
  <c r="AS428" i="5"/>
</calcChain>
</file>

<file path=xl/sharedStrings.xml><?xml version="1.0" encoding="utf-8"?>
<sst xmlns="http://schemas.openxmlformats.org/spreadsheetml/2006/main" count="852" uniqueCount="149">
  <si>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</si>
  <si>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  <charset val="204"/>
      </rPr>
      <t>1.</t>
    </r>
    <r>
      <rPr>
        <sz val="14"/>
        <color theme="1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</si>
  <si>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  <charset val="204"/>
      </rPr>
      <t>2.</t>
    </r>
    <r>
      <rPr>
        <sz val="14"/>
        <color theme="1"/>
        <rFont val="Times New Roman"/>
        <charset val="204"/>
      </rPr>
      <t xml:space="preserve"> </t>
    </r>
    <r>
      <rPr>
        <sz val="14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</si>
  <si>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  <charset val="204"/>
      </rPr>
      <t>3.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</si>
  <si>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Населенный пункт (НП);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</si>
  <si>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ОО;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</si>
  <si>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приказа ОО об утверждении единого графика;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</si>
  <si>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</si>
  <si>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</si>
  <si>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</si>
  <si>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Период  (полугодие или год).</t>
    </r>
  </si>
  <si>
    <r>
      <rPr>
        <b/>
        <sz val="14"/>
        <color theme="1"/>
        <rFont val="Times New Roman"/>
        <charset val="204"/>
      </rPr>
      <t>4.</t>
    </r>
    <r>
      <rPr>
        <sz val="14"/>
        <color theme="1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</si>
  <si>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Предмет;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</si>
  <si>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Класс (с указанием буквы);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</si>
  <si>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Ячейки с указанием календарных месяца и недели.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</si>
  <si>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ОП за заполняемый период;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</si>
  <si>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</si>
  <si>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  <charset val="204"/>
      </rPr>
      <t>5.</t>
    </r>
    <r>
      <rPr>
        <sz val="14"/>
        <color theme="1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</si>
  <si>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</si>
  <si>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Symbol"/>
        <charset val="2"/>
      </rPr>
      <t>·</t>
    </r>
    <r>
      <rPr>
        <sz val="7"/>
        <color theme="1"/>
        <rFont val="Times New Roman"/>
        <charset val="204"/>
      </rPr>
      <t xml:space="preserve">        </t>
    </r>
    <r>
      <rPr>
        <sz val="14"/>
        <color theme="1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</si>
  <si>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  <charset val="204"/>
      </rPr>
      <t>6.</t>
    </r>
    <r>
      <rPr>
        <sz val="14"/>
        <color theme="1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charset val="204"/>
      </rPr>
      <t xml:space="preserve">«КР» </t>
    </r>
    <r>
      <rPr>
        <sz val="14"/>
        <color theme="1"/>
        <rFont val="Times New Roman"/>
        <charset val="204"/>
      </rPr>
      <t>или</t>
    </r>
    <r>
      <rPr>
        <i/>
        <sz val="14"/>
        <color theme="1"/>
        <rFont val="Times New Roman"/>
        <charset val="204"/>
      </rPr>
      <t xml:space="preserve"> «ВПР»</t>
    </r>
    <r>
      <rPr>
        <sz val="14"/>
        <color theme="1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charset val="204"/>
      </rPr>
      <t>«зеленый»</t>
    </r>
    <r>
      <rPr>
        <sz val="14"/>
        <color theme="1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</si>
  <si>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  <charset val="204"/>
      </rPr>
      <t>7.</t>
    </r>
    <r>
      <rPr>
        <sz val="14"/>
        <color theme="1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charset val="204"/>
      </rPr>
      <t>1</t>
    </r>
    <r>
      <rPr>
        <sz val="14"/>
        <color theme="1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</si>
  <si>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  <charset val="204"/>
      </rPr>
      <t>8.</t>
    </r>
    <r>
      <rPr>
        <sz val="14"/>
        <color theme="1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</si>
  <si>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  <charset val="204"/>
      </rPr>
      <t>9.</t>
    </r>
    <r>
      <rPr>
        <sz val="14"/>
        <color theme="1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charset val="204"/>
      </rPr>
      <t>«СЧЁТЗ»</t>
    </r>
    <r>
      <rPr>
        <sz val="14"/>
        <color theme="1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charset val="204"/>
      </rPr>
      <t xml:space="preserve">«СЧЁТЗ» </t>
    </r>
    <r>
      <rPr>
        <sz val="14"/>
        <color theme="1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charset val="204"/>
      </rPr>
      <t>=СЧЁТЗ(D9:BM9)</t>
    </r>
    <r>
      <rPr>
        <sz val="14"/>
        <color theme="1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charset val="204"/>
      </rPr>
      <t>«Количество ОП в указанном периоде»</t>
    </r>
    <r>
      <rPr>
        <sz val="14"/>
        <color theme="1"/>
        <rFont val="Times New Roman"/>
        <charset val="204"/>
      </rPr>
      <t>.</t>
    </r>
  </si>
  <si>
    <r>
      <rPr>
        <b/>
        <sz val="14"/>
        <color theme="1"/>
        <rFont val="Times New Roman"/>
        <charset val="204"/>
      </rPr>
      <t>10.</t>
    </r>
    <r>
      <rPr>
        <sz val="14"/>
        <color theme="1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</si>
  <si>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</si>
  <si>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</si>
  <si>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</si>
  <si>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</si>
  <si>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</si>
  <si>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</si>
  <si>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</si>
  <si>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МАОУ СОШ №1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</si>
  <si>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</si>
  <si>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</si>
  <si>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</si>
  <si>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</si>
  <si>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</si>
  <si>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</si>
  <si>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</si>
  <si>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 xml:space="preserve">стартовая диагностика;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текущая оценка;                                              </t>
    </r>
    <r>
      <rPr>
        <sz val="10"/>
        <color theme="1"/>
        <rFont val="Symbol"/>
        <charset val="2"/>
      </rPr>
      <t>·</t>
    </r>
    <r>
      <rPr>
        <sz val="10"/>
        <color theme="1"/>
        <rFont val="Times New Roman"/>
        <charset val="204"/>
      </rPr>
      <t xml:space="preserve"> тематическая оценка;                                      </t>
    </r>
    <r>
      <rPr>
        <sz val="10"/>
        <color theme="1"/>
        <rFont val="Symbol"/>
        <charset val="2"/>
      </rPr>
      <t xml:space="preserve">· </t>
    </r>
    <r>
      <rPr>
        <sz val="10"/>
        <color theme="1"/>
        <rFont val="Times New Roman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</si>
  <si>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</si>
  <si>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</si>
  <si>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</si>
  <si>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</si>
  <si>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</si>
  <si>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</si>
  <si>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</si>
  <si>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</si>
  <si>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</si>
  <si>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</si>
  <si>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</si>
  <si>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</si>
  <si>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</si>
  <si>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</si>
  <si>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</si>
  <si>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</si>
  <si>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</si>
  <si>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</si>
  <si>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</si>
  <si>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</si>
  <si>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</si>
  <si>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</si>
  <si>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</si>
  <si>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</si>
  <si>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</si>
  <si>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</si>
  <si>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</si>
  <si>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</si>
  <si>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</si>
  <si>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</si>
  <si>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</si>
  <si>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</si>
  <si>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</si>
  <si>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</si>
  <si>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</si>
  <si>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</si>
  <si>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</si>
  <si>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</si>
  <si>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</si>
  <si>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</si>
  <si>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</si>
  <si>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</si>
  <si>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</si>
  <si>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</si>
  <si>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</si>
  <si>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</si>
  <si>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</si>
  <si>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Иностранный язык (английский)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</si>
  <si>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</si>
  <si>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</si>
  <si>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</si>
  <si>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</si>
  <si>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</si>
  <si>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</si>
  <si>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</si>
  <si>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</si>
  <si>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Иностранный язык (английскийй)</t>
  </si>
  <si>
    <t>Основы религиозных культур и светской этики</t>
  </si>
  <si>
    <t>5 класс</t>
  </si>
  <si>
    <t>5а</t>
  </si>
  <si>
    <t>5б</t>
  </si>
  <si>
    <t>5в</t>
  </si>
  <si>
    <t>5г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</si>
  <si>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</si>
  <si>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</si>
  <si>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</si>
  <si>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</si>
  <si>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</si>
  <si>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</si>
  <si>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</si>
  <si>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</si>
  <si>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</si>
  <si>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</si>
  <si>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6г</t>
  </si>
  <si>
    <t>7 класс</t>
  </si>
  <si>
    <t>7а</t>
  </si>
  <si>
    <t>7б</t>
  </si>
  <si>
    <t>7в</t>
  </si>
  <si>
    <t>7г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</si>
  <si>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</si>
  <si>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</si>
  <si>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</si>
  <si>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</si>
  <si>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</si>
  <si>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</si>
  <si>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</si>
  <si>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</si>
  <si>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</si>
  <si>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8г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</si>
  <si>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</si>
  <si>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</si>
  <si>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</si>
  <si>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</si>
  <si>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</si>
  <si>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</si>
  <si>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9г</t>
  </si>
  <si>
    <t>9д</t>
  </si>
  <si>
    <t>Обществознание</t>
  </si>
  <si>
    <t>10 класс</t>
  </si>
  <si>
    <t>10а</t>
  </si>
  <si>
    <t>10б</t>
  </si>
  <si>
    <t>Алгебра и начала математического анализа</t>
  </si>
  <si>
    <t>Индивидуальный проект</t>
  </si>
  <si>
    <t>11 класс</t>
  </si>
  <si>
    <t>11а</t>
  </si>
  <si>
    <t>54-У</t>
  </si>
  <si>
    <t>533, 32, 38, 73, 136</t>
  </si>
  <si>
    <t>11.12.25, 22-23.01.26,  25.02.26, 08.04.26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</si>
</sst>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7"/>
      <color theme="1"/>
      <name val="Times New Roman"/>
      <charset val="204"/>
    </font>
    <font>
      <sz val="20"/>
      <color theme="1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20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0"/>
      <color theme="1"/>
      <name val="Times New Roman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7"/>
      <color rgb="FF000000"/>
      <name val="Times New Roman"/>
      <charset val="204"/>
    </font>
    <font>
      <sz val="6"/>
      <color rgb="FF000000"/>
      <name val="Times New Roman"/>
      <charset val="20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Symbol"/>
      <charset val="2"/>
    </font>
    <font>
      <sz val="11"/>
      <color theme="1"/>
      <name val="Calibri"/>
      <charset val="204"/>
      <scheme val="minor"/>
    </font>
    <font>
      <sz val="14"/>
      <name val="Times New Roman"/>
      <charset val="204"/>
    </font>
    <font>
      <i/>
      <sz val="14"/>
      <color theme="1"/>
      <name val="Times New Roman"/>
      <charset val="204"/>
    </font>
    <font>
      <sz val="10"/>
      <color theme="1"/>
      <name val="Symbol"/>
      <charset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49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/>
    <xf numFmtId="0" fontId="2" fillId="0" borderId="6" xfId="0" applyFont="1" applyBorder="1" applyAlignment="1"/>
    <xf numFmtId="0" fontId="12" fillId="0" borderId="0" xfId="0" applyFont="1" applyAlignment="1">
      <alignment vertical="center"/>
    </xf>
    <xf numFmtId="0" fontId="7" fillId="0" borderId="0" xfId="0" applyFont="1" applyBorder="1" applyAlignment="1"/>
    <xf numFmtId="0" fontId="2" fillId="4" borderId="13" xfId="0" applyFont="1" applyFill="1" applyBorder="1" applyAlignment="1">
      <alignment vertical="center"/>
    </xf>
    <xf numFmtId="0" fontId="2" fillId="0" borderId="13" xfId="0" applyFont="1" applyBorder="1" applyAlignment="1"/>
    <xf numFmtId="0" fontId="2" fillId="0" borderId="0" xfId="0" applyFont="1" applyBorder="1" applyAlignment="1">
      <alignment wrapText="1"/>
    </xf>
    <xf numFmtId="0" fontId="2" fillId="5" borderId="0" xfId="0" applyFont="1" applyFill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2" fillId="6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0" fontId="9" fillId="0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10" fontId="2" fillId="0" borderId="1" xfId="1" applyNumberFormat="1" applyFont="1" applyBorder="1"/>
    <xf numFmtId="0" fontId="9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15" fillId="0" borderId="1" xfId="0" applyFont="1" applyBorder="1"/>
    <xf numFmtId="0" fontId="15" fillId="9" borderId="1" xfId="0" applyFont="1" applyFill="1" applyBorder="1"/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shrinkToFi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 shrinkToFit="1"/>
    </xf>
    <xf numFmtId="0" fontId="20" fillId="0" borderId="0" xfId="0" applyFont="1" applyAlignment="1">
      <alignment horizontal="justify" vertical="center" shrinkToFit="1"/>
    </xf>
    <xf numFmtId="0" fontId="10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9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14" fontId="2" fillId="0" borderId="0" xfId="0" applyNumberFormat="1" applyFont="1"/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49" fontId="2" fillId="8" borderId="1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3" borderId="12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ColWidth="9" defaultRowHeight="15" x14ac:dyDescent="0.25"/>
  <cols>
    <col min="1" max="1" width="123.42578125" customWidth="1"/>
  </cols>
  <sheetData>
    <row r="1" spans="1:1" ht="20.25" x14ac:dyDescent="0.25">
      <c r="A1" s="87" t="s">
        <v>0</v>
      </c>
    </row>
    <row r="2" spans="1:1" ht="18.75" x14ac:dyDescent="0.25">
      <c r="A2" s="88"/>
    </row>
    <row r="3" spans="1:1" ht="138.75" customHeight="1" x14ac:dyDescent="0.25">
      <c r="A3" s="89" t="s">
        <v>1</v>
      </c>
    </row>
    <row r="4" spans="1:1" ht="262.5" x14ac:dyDescent="0.25">
      <c r="A4" s="89" t="s">
        <v>2</v>
      </c>
    </row>
    <row r="5" spans="1:1" ht="31.5" customHeight="1" x14ac:dyDescent="0.25">
      <c r="A5" s="89" t="s">
        <v>3</v>
      </c>
    </row>
    <row r="6" spans="1:1" ht="28.5" customHeight="1" x14ac:dyDescent="0.25">
      <c r="A6" s="90" t="s">
        <v>4</v>
      </c>
    </row>
    <row r="7" spans="1:1" ht="19.5" customHeight="1" x14ac:dyDescent="0.25">
      <c r="A7" s="90" t="s">
        <v>5</v>
      </c>
    </row>
    <row r="8" spans="1:1" s="86" customFormat="1" ht="26.25" customHeight="1" x14ac:dyDescent="0.25">
      <c r="A8" s="91" t="s">
        <v>6</v>
      </c>
    </row>
    <row r="9" spans="1:1" s="86" customFormat="1" ht="25.5" customHeight="1" x14ac:dyDescent="0.25">
      <c r="A9" s="91" t="s">
        <v>7</v>
      </c>
    </row>
    <row r="10" spans="1:1" s="86" customFormat="1" ht="39" customHeight="1" x14ac:dyDescent="0.25">
      <c r="A10" s="91" t="s">
        <v>8</v>
      </c>
    </row>
    <row r="11" spans="1:1" s="86" customFormat="1" ht="36.75" customHeight="1" x14ac:dyDescent="0.25">
      <c r="A11" s="91" t="s">
        <v>9</v>
      </c>
    </row>
    <row r="12" spans="1:1" s="86" customFormat="1" ht="18.75" x14ac:dyDescent="0.25">
      <c r="A12" s="91" t="s">
        <v>10</v>
      </c>
    </row>
    <row r="13" spans="1:1" s="86" customFormat="1" ht="37.5" x14ac:dyDescent="0.25">
      <c r="A13" s="92" t="s">
        <v>11</v>
      </c>
    </row>
    <row r="14" spans="1:1" s="86" customFormat="1" ht="18.75" x14ac:dyDescent="0.25">
      <c r="A14" s="91" t="s">
        <v>12</v>
      </c>
    </row>
    <row r="15" spans="1:1" s="86" customFormat="1" ht="18.75" x14ac:dyDescent="0.25">
      <c r="A15" s="91" t="s">
        <v>13</v>
      </c>
    </row>
    <row r="16" spans="1:1" s="86" customFormat="1" ht="18.75" x14ac:dyDescent="0.25">
      <c r="A16" s="91" t="s">
        <v>14</v>
      </c>
    </row>
    <row r="17" spans="1:1" s="86" customFormat="1" ht="18.75" x14ac:dyDescent="0.25">
      <c r="A17" s="91" t="s">
        <v>15</v>
      </c>
    </row>
    <row r="18" spans="1:1" s="86" customFormat="1" ht="37.5" x14ac:dyDescent="0.25">
      <c r="A18" s="91" t="s">
        <v>16</v>
      </c>
    </row>
    <row r="19" spans="1:1" s="86" customFormat="1" ht="18.75" x14ac:dyDescent="0.25">
      <c r="A19" s="92" t="s">
        <v>17</v>
      </c>
    </row>
    <row r="20" spans="1:1" s="86" customFormat="1" ht="37.5" x14ac:dyDescent="0.25">
      <c r="A20" s="91" t="s">
        <v>18</v>
      </c>
    </row>
    <row r="21" spans="1:1" s="86" customFormat="1" ht="37.5" x14ac:dyDescent="0.25">
      <c r="A21" s="91" t="s">
        <v>19</v>
      </c>
    </row>
    <row r="22" spans="1:1" s="86" customFormat="1" ht="18" x14ac:dyDescent="0.25">
      <c r="A22" s="91"/>
    </row>
    <row r="23" spans="1:1" s="86" customFormat="1" ht="150" x14ac:dyDescent="0.25">
      <c r="A23" s="92" t="s">
        <v>20</v>
      </c>
    </row>
    <row r="24" spans="1:1" s="86" customFormat="1" ht="37.5" x14ac:dyDescent="0.25">
      <c r="A24" s="92" t="s">
        <v>21</v>
      </c>
    </row>
    <row r="25" spans="1:1" s="86" customFormat="1" ht="75" x14ac:dyDescent="0.25">
      <c r="A25" s="92" t="s">
        <v>22</v>
      </c>
    </row>
    <row r="26" spans="1:1" s="86" customFormat="1" ht="93.75" x14ac:dyDescent="0.25">
      <c r="A26" s="92" t="s">
        <v>23</v>
      </c>
    </row>
    <row r="27" spans="1:1" s="86" customFormat="1" ht="93.75" x14ac:dyDescent="0.25">
      <c r="A27" s="92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99"/>
  <sheetViews>
    <sheetView tabSelected="1" zoomScale="80" zoomScaleNormal="80" zoomScaleSheetLayoutView="50" zoomScalePageLayoutView="50" workbookViewId="0">
      <selection activeCell="D6" sqref="D6"/>
    </sheetView>
  </sheetViews>
  <sheetFormatPr defaultColWidth="9.140625" defaultRowHeight="12.75" x14ac:dyDescent="0.2"/>
  <cols>
    <col min="1" max="1" width="11.5703125" style="6" customWidth="1"/>
    <col min="2" max="2" width="16.28515625" style="6" customWidth="1"/>
    <col min="3" max="3" width="10.28515625" style="6" customWidth="1"/>
    <col min="4" max="4" width="11.42578125" style="6" customWidth="1"/>
    <col min="5" max="5" width="9.42578125" style="6" customWidth="1"/>
    <col min="6" max="6" width="4.140625" style="6" customWidth="1"/>
    <col min="7" max="7" width="3.28515625" style="6" customWidth="1"/>
    <col min="8" max="35" width="4.28515625" style="6" customWidth="1"/>
    <col min="36" max="36" width="4" style="6" customWidth="1"/>
    <col min="37" max="41" width="4.28515625" style="6" customWidth="1"/>
    <col min="42" max="42" width="5.42578125" style="6" customWidth="1"/>
    <col min="43" max="43" width="6.7109375" style="6" customWidth="1"/>
    <col min="44" max="44" width="6" style="6" customWidth="1"/>
    <col min="45" max="45" width="7.42578125" style="6" customWidth="1"/>
    <col min="46" max="46" width="13" style="6" customWidth="1"/>
    <col min="47" max="16384" width="9.140625" style="6"/>
  </cols>
  <sheetData>
    <row r="1" spans="1:48" s="1" customFormat="1" ht="63" customHeight="1" x14ac:dyDescent="0.25">
      <c r="A1" s="7" t="s">
        <v>25</v>
      </c>
      <c r="B1" s="7"/>
      <c r="C1" s="7"/>
      <c r="D1" s="7"/>
      <c r="E1" s="7" t="s">
        <v>26</v>
      </c>
      <c r="F1" s="7"/>
      <c r="G1" s="8"/>
      <c r="H1" s="7"/>
      <c r="L1" s="47" t="s">
        <v>27</v>
      </c>
      <c r="AC1" s="50"/>
      <c r="AD1" s="50"/>
      <c r="AL1" s="50"/>
      <c r="AM1" s="50"/>
      <c r="AN1" s="50"/>
      <c r="AO1" s="50"/>
      <c r="AP1" s="50"/>
      <c r="AQ1" s="50"/>
      <c r="AR1" s="50"/>
      <c r="AS1" s="50"/>
    </row>
    <row r="2" spans="1:48" ht="21.75" customHeight="1" x14ac:dyDescent="0.4">
      <c r="A2" s="9" t="s">
        <v>28</v>
      </c>
      <c r="B2" s="10" t="s">
        <v>29</v>
      </c>
      <c r="C2" s="11"/>
      <c r="D2" s="12"/>
      <c r="F2" s="8"/>
      <c r="G2" s="13" t="s">
        <v>30</v>
      </c>
      <c r="H2" s="7"/>
      <c r="I2" s="48"/>
      <c r="J2" s="48"/>
      <c r="K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51"/>
      <c r="AE2" s="51"/>
      <c r="AF2" s="51"/>
      <c r="AG2" s="51"/>
      <c r="AH2" s="51"/>
      <c r="AI2" s="15"/>
      <c r="AJ2" s="15"/>
      <c r="AK2" s="15"/>
      <c r="AL2" s="59"/>
      <c r="AM2" s="59"/>
      <c r="AN2" s="59"/>
      <c r="AO2" s="65"/>
      <c r="AP2" s="65"/>
      <c r="AQ2" s="65"/>
      <c r="AR2" s="65"/>
      <c r="AS2" s="65"/>
      <c r="AT2" s="15"/>
      <c r="AU2" s="15"/>
      <c r="AV2" s="15"/>
    </row>
    <row r="3" spans="1:48" ht="40.5" customHeight="1" x14ac:dyDescent="0.25">
      <c r="A3" s="9" t="s">
        <v>31</v>
      </c>
      <c r="B3" s="14" t="s">
        <v>32</v>
      </c>
      <c r="C3" s="15"/>
      <c r="D3" s="12"/>
      <c r="E3" s="16"/>
      <c r="F3" s="16"/>
      <c r="G3" s="107" t="s">
        <v>33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0" t="s">
        <v>34</v>
      </c>
      <c r="Y3" s="111"/>
      <c r="Z3" s="111"/>
      <c r="AA3" s="111"/>
      <c r="AB3" s="112"/>
      <c r="AC3" s="131" t="s">
        <v>35</v>
      </c>
      <c r="AD3" s="132"/>
      <c r="AE3" s="132"/>
      <c r="AF3" s="132"/>
      <c r="AG3" s="132"/>
      <c r="AH3" s="132"/>
      <c r="AI3" s="132"/>
      <c r="AJ3" s="132"/>
      <c r="AK3" s="132"/>
      <c r="AL3" s="132"/>
      <c r="AM3" s="133"/>
      <c r="AN3" s="140" t="s">
        <v>36</v>
      </c>
      <c r="AO3" s="140"/>
      <c r="AP3" s="66" t="s">
        <v>37</v>
      </c>
      <c r="AQ3" s="66"/>
      <c r="AR3" s="67"/>
      <c r="AS3" s="15"/>
      <c r="AT3" s="15"/>
      <c r="AU3" s="68"/>
      <c r="AV3" s="15"/>
    </row>
    <row r="4" spans="1:48" ht="22.5" customHeight="1" x14ac:dyDescent="0.2">
      <c r="B4" s="113" t="s">
        <v>38</v>
      </c>
      <c r="C4" s="113"/>
      <c r="D4" s="15"/>
      <c r="E4" s="15"/>
      <c r="F4" s="17"/>
      <c r="G4" s="18" t="s">
        <v>39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26" t="s">
        <v>40</v>
      </c>
      <c r="Y4" s="127"/>
      <c r="Z4" s="127"/>
      <c r="AA4" s="127"/>
      <c r="AB4" s="128"/>
      <c r="AC4" s="134"/>
      <c r="AD4" s="135"/>
      <c r="AE4" s="135"/>
      <c r="AF4" s="135"/>
      <c r="AG4" s="135"/>
      <c r="AH4" s="135"/>
      <c r="AI4" s="135"/>
      <c r="AJ4" s="135"/>
      <c r="AK4" s="135"/>
      <c r="AL4" s="135"/>
      <c r="AM4" s="136"/>
      <c r="AN4" s="140"/>
      <c r="AO4" s="140"/>
      <c r="AP4" s="114" t="s">
        <v>41</v>
      </c>
      <c r="AQ4" s="114"/>
      <c r="AU4" s="68"/>
      <c r="AV4" s="15"/>
    </row>
    <row r="5" spans="1:48" ht="42.75" customHeight="1" x14ac:dyDescent="0.2">
      <c r="A5" s="20" t="s">
        <v>42</v>
      </c>
      <c r="B5" s="10" t="s">
        <v>146</v>
      </c>
      <c r="C5" s="21" t="s">
        <v>43</v>
      </c>
      <c r="D5" s="22" t="s">
        <v>147</v>
      </c>
      <c r="E5" s="15"/>
      <c r="F5" s="17"/>
      <c r="G5" s="141" t="s">
        <v>44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29"/>
      <c r="Y5" s="129"/>
      <c r="Z5" s="129"/>
      <c r="AA5" s="129"/>
      <c r="AB5" s="130"/>
      <c r="AC5" s="137"/>
      <c r="AD5" s="138"/>
      <c r="AE5" s="138"/>
      <c r="AF5" s="138"/>
      <c r="AG5" s="138"/>
      <c r="AH5" s="138"/>
      <c r="AI5" s="138"/>
      <c r="AJ5" s="138"/>
      <c r="AK5" s="138"/>
      <c r="AL5" s="138"/>
      <c r="AM5" s="139"/>
      <c r="AN5" s="140"/>
      <c r="AO5" s="140"/>
      <c r="AP5" s="115" t="s">
        <v>31</v>
      </c>
      <c r="AQ5" s="116"/>
      <c r="AU5" s="68"/>
      <c r="AV5" s="15"/>
    </row>
    <row r="6" spans="1:48" ht="35.25" customHeight="1" x14ac:dyDescent="0.2">
      <c r="A6" s="23" t="s">
        <v>45</v>
      </c>
      <c r="B6" s="103">
        <v>45901</v>
      </c>
      <c r="C6" s="21" t="s">
        <v>46</v>
      </c>
      <c r="D6" s="24" t="s">
        <v>148</v>
      </c>
      <c r="E6" s="25"/>
      <c r="F6" s="17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17" t="s">
        <v>47</v>
      </c>
      <c r="Y6" s="118"/>
      <c r="Z6" s="118"/>
      <c r="AA6" s="118"/>
      <c r="AB6" s="118"/>
      <c r="AC6" s="52" t="s">
        <v>48</v>
      </c>
      <c r="AD6" s="53"/>
      <c r="AE6" s="53"/>
      <c r="AF6" s="53"/>
      <c r="AG6" s="53"/>
      <c r="AH6" s="59"/>
      <c r="AU6" s="15"/>
      <c r="AV6" s="15"/>
    </row>
    <row r="7" spans="1:48" ht="26.25" customHeight="1" x14ac:dyDescent="0.2">
      <c r="A7" s="119" t="s">
        <v>49</v>
      </c>
      <c r="B7" s="119"/>
      <c r="C7" s="120"/>
      <c r="D7" s="120"/>
      <c r="E7" s="15"/>
      <c r="F7" s="17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Y7" s="54"/>
      <c r="Z7" s="15"/>
      <c r="AB7" s="54"/>
      <c r="AC7" s="55" t="s">
        <v>50</v>
      </c>
      <c r="AP7" s="58"/>
      <c r="AQ7" s="58"/>
      <c r="AR7" s="58"/>
      <c r="AS7" s="15"/>
    </row>
    <row r="8" spans="1:48" ht="22.5" customHeight="1" x14ac:dyDescent="0.25">
      <c r="A8" s="26"/>
      <c r="B8" s="26"/>
      <c r="C8" s="26"/>
      <c r="D8" s="27"/>
      <c r="E8" s="27"/>
      <c r="F8" s="27"/>
      <c r="G8" s="28"/>
      <c r="H8" s="28"/>
      <c r="I8" s="26"/>
      <c r="J8" s="15"/>
      <c r="K8" s="15"/>
      <c r="X8" s="49"/>
      <c r="Y8" s="15"/>
      <c r="Z8" s="56"/>
      <c r="AA8" s="56"/>
      <c r="AB8" s="56"/>
      <c r="AC8" s="57" t="s">
        <v>51</v>
      </c>
      <c r="AD8" s="58"/>
      <c r="AE8" s="58"/>
      <c r="AF8" s="58"/>
      <c r="AG8" s="58"/>
      <c r="AH8" s="58"/>
      <c r="AI8" s="58"/>
      <c r="AJ8" s="58"/>
      <c r="AK8" s="60"/>
      <c r="AL8" s="61"/>
      <c r="AM8" s="58"/>
      <c r="AN8" s="58"/>
      <c r="AO8" s="58"/>
      <c r="AP8" s="58"/>
      <c r="AQ8" s="58"/>
      <c r="AR8" s="58"/>
      <c r="AS8" s="59"/>
    </row>
    <row r="9" spans="1:48" s="2" customFormat="1" ht="120.75" customHeight="1" x14ac:dyDescent="0.2">
      <c r="A9" s="121" t="s">
        <v>52</v>
      </c>
      <c r="B9" s="121"/>
      <c r="C9" s="121"/>
      <c r="D9" s="121"/>
      <c r="E9" s="122" t="s">
        <v>53</v>
      </c>
      <c r="F9" s="122"/>
      <c r="G9" s="122"/>
      <c r="H9" s="122"/>
      <c r="I9" s="122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4" t="s">
        <v>54</v>
      </c>
      <c r="AR9" s="124" t="s">
        <v>55</v>
      </c>
      <c r="AS9" s="182" t="s">
        <v>56</v>
      </c>
    </row>
    <row r="10" spans="1:48" s="2" customFormat="1" ht="21.75" customHeight="1" x14ac:dyDescent="0.2">
      <c r="A10" s="157" t="s">
        <v>57</v>
      </c>
      <c r="B10" s="159"/>
      <c r="C10" s="166" t="s">
        <v>58</v>
      </c>
      <c r="D10" s="30" t="s">
        <v>59</v>
      </c>
      <c r="E10" s="125" t="s">
        <v>60</v>
      </c>
      <c r="F10" s="125"/>
      <c r="G10" s="125"/>
      <c r="H10" s="125"/>
      <c r="I10" s="125" t="s">
        <v>61</v>
      </c>
      <c r="J10" s="125"/>
      <c r="K10" s="125"/>
      <c r="L10" s="125"/>
      <c r="M10" s="125" t="s">
        <v>62</v>
      </c>
      <c r="N10" s="125"/>
      <c r="O10" s="125"/>
      <c r="P10" s="125"/>
      <c r="Q10" s="125" t="s">
        <v>63</v>
      </c>
      <c r="R10" s="125"/>
      <c r="S10" s="125"/>
      <c r="T10" s="125"/>
      <c r="U10" s="125" t="s">
        <v>64</v>
      </c>
      <c r="V10" s="125"/>
      <c r="W10" s="125"/>
      <c r="X10" s="125" t="s">
        <v>65</v>
      </c>
      <c r="Y10" s="125"/>
      <c r="Z10" s="125"/>
      <c r="AA10" s="125"/>
      <c r="AB10" s="125" t="s">
        <v>66</v>
      </c>
      <c r="AC10" s="125"/>
      <c r="AD10" s="125"/>
      <c r="AE10" s="125" t="s">
        <v>67</v>
      </c>
      <c r="AF10" s="125"/>
      <c r="AG10" s="125"/>
      <c r="AH10" s="125"/>
      <c r="AI10" s="125"/>
      <c r="AJ10" s="125" t="s">
        <v>68</v>
      </c>
      <c r="AK10" s="125"/>
      <c r="AL10" s="125"/>
      <c r="AM10" s="125" t="s">
        <v>69</v>
      </c>
      <c r="AN10" s="125"/>
      <c r="AO10" s="125"/>
      <c r="AP10" s="125"/>
      <c r="AQ10" s="124"/>
      <c r="AR10" s="124"/>
      <c r="AS10" s="182"/>
    </row>
    <row r="11" spans="1:48" s="3" customFormat="1" ht="11.25" customHeight="1" x14ac:dyDescent="0.2">
      <c r="A11" s="160"/>
      <c r="B11" s="162"/>
      <c r="C11" s="168"/>
      <c r="D11" s="30" t="s">
        <v>70</v>
      </c>
      <c r="E11" s="32">
        <v>1</v>
      </c>
      <c r="F11" s="32">
        <v>2</v>
      </c>
      <c r="G11" s="32">
        <v>3</v>
      </c>
      <c r="H11" s="32">
        <v>4</v>
      </c>
      <c r="I11" s="32">
        <v>5</v>
      </c>
      <c r="J11" s="32">
        <v>6</v>
      </c>
      <c r="K11" s="32">
        <v>7</v>
      </c>
      <c r="L11" s="32">
        <v>8</v>
      </c>
      <c r="M11" s="32">
        <v>9</v>
      </c>
      <c r="N11" s="32">
        <v>10</v>
      </c>
      <c r="O11" s="32">
        <v>11</v>
      </c>
      <c r="P11" s="32">
        <v>12</v>
      </c>
      <c r="Q11" s="32">
        <v>13</v>
      </c>
      <c r="R11" s="32">
        <v>14</v>
      </c>
      <c r="S11" s="32">
        <v>15</v>
      </c>
      <c r="T11" s="32">
        <v>16</v>
      </c>
      <c r="U11" s="32">
        <v>17</v>
      </c>
      <c r="V11" s="32">
        <v>18</v>
      </c>
      <c r="W11" s="32">
        <v>19</v>
      </c>
      <c r="X11" s="32">
        <v>20</v>
      </c>
      <c r="Y11" s="32">
        <v>21</v>
      </c>
      <c r="Z11" s="32">
        <v>22</v>
      </c>
      <c r="AA11" s="32">
        <v>23</v>
      </c>
      <c r="AB11" s="32">
        <v>24</v>
      </c>
      <c r="AC11" s="32">
        <v>25</v>
      </c>
      <c r="AD11" s="32">
        <v>26</v>
      </c>
      <c r="AE11" s="32">
        <v>27</v>
      </c>
      <c r="AF11" s="32">
        <v>28</v>
      </c>
      <c r="AG11" s="32">
        <v>29</v>
      </c>
      <c r="AH11" s="32">
        <v>30</v>
      </c>
      <c r="AI11" s="32">
        <v>31</v>
      </c>
      <c r="AJ11" s="32">
        <v>32</v>
      </c>
      <c r="AK11" s="32">
        <v>33</v>
      </c>
      <c r="AL11" s="32">
        <v>34</v>
      </c>
      <c r="AM11" s="32">
        <v>35</v>
      </c>
      <c r="AN11" s="32">
        <v>36</v>
      </c>
      <c r="AO11" s="32">
        <v>37</v>
      </c>
      <c r="AP11" s="32">
        <v>38</v>
      </c>
      <c r="AQ11" s="124"/>
      <c r="AR11" s="124"/>
      <c r="AS11" s="182"/>
    </row>
    <row r="12" spans="1:48" s="3" customFormat="1" ht="11.25" customHeight="1" x14ac:dyDescent="0.2">
      <c r="A12" s="146" t="s">
        <v>71</v>
      </c>
      <c r="B12" s="166" t="s">
        <v>72</v>
      </c>
      <c r="C12" s="33" t="s">
        <v>73</v>
      </c>
      <c r="D12" s="34"/>
      <c r="E12" s="32"/>
      <c r="F12" s="32"/>
      <c r="G12" s="32"/>
      <c r="H12" s="93">
        <v>1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93">
        <v>1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93">
        <v>1</v>
      </c>
      <c r="AI12" s="32"/>
      <c r="AJ12" s="32"/>
      <c r="AK12" s="32"/>
      <c r="AL12" s="32"/>
      <c r="AM12" s="32"/>
      <c r="AN12" s="32"/>
      <c r="AO12" s="32"/>
      <c r="AP12" s="32"/>
      <c r="AQ12" s="69">
        <f>COUNTA(E12:AP12)</f>
        <v>3</v>
      </c>
      <c r="AR12" s="22">
        <f>33*5</f>
        <v>165</v>
      </c>
      <c r="AS12" s="70">
        <f>AQ12/AR12</f>
        <v>1.8181818181818181E-2</v>
      </c>
    </row>
    <row r="13" spans="1:48" ht="12.75" customHeight="1" x14ac:dyDescent="0.2">
      <c r="A13" s="147"/>
      <c r="B13" s="167"/>
      <c r="C13" s="33" t="s">
        <v>74</v>
      </c>
      <c r="D13" s="22"/>
      <c r="E13" s="35"/>
      <c r="F13" s="35"/>
      <c r="G13" s="35"/>
      <c r="H13" s="94">
        <v>1</v>
      </c>
      <c r="I13" s="35"/>
      <c r="J13" s="37"/>
      <c r="K13" s="35"/>
      <c r="L13" s="35"/>
      <c r="M13" s="35"/>
      <c r="N13" s="35"/>
      <c r="O13" s="35"/>
      <c r="P13" s="35"/>
      <c r="Q13" s="35"/>
      <c r="R13" s="35"/>
      <c r="S13" s="94">
        <v>1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94">
        <v>1</v>
      </c>
      <c r="AI13" s="35"/>
      <c r="AJ13" s="35"/>
      <c r="AK13" s="35"/>
      <c r="AL13" s="35"/>
      <c r="AM13" s="62"/>
      <c r="AN13" s="62"/>
      <c r="AO13" s="62"/>
      <c r="AP13" s="62"/>
      <c r="AQ13" s="69">
        <f>COUNTA(E13:AP13)</f>
        <v>3</v>
      </c>
      <c r="AR13" s="22">
        <f>33*5</f>
        <v>165</v>
      </c>
      <c r="AS13" s="70">
        <f t="shared" ref="AS13:AS35" si="0">AQ13/AR13</f>
        <v>1.8181818181818181E-2</v>
      </c>
    </row>
    <row r="14" spans="1:48" ht="12.75" customHeight="1" x14ac:dyDescent="0.2">
      <c r="A14" s="147"/>
      <c r="B14" s="168"/>
      <c r="C14" s="33" t="s">
        <v>75</v>
      </c>
      <c r="D14" s="22"/>
      <c r="E14" s="35"/>
      <c r="F14" s="35"/>
      <c r="G14" s="35"/>
      <c r="H14" s="94">
        <v>1</v>
      </c>
      <c r="I14" s="35"/>
      <c r="J14" s="37"/>
      <c r="K14" s="35"/>
      <c r="L14" s="35"/>
      <c r="M14" s="35"/>
      <c r="N14" s="35"/>
      <c r="O14" s="35"/>
      <c r="P14" s="35"/>
      <c r="Q14" s="35"/>
      <c r="R14" s="35"/>
      <c r="S14" s="94">
        <v>1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94">
        <v>1</v>
      </c>
      <c r="AI14" s="35"/>
      <c r="AJ14" s="35"/>
      <c r="AK14" s="35"/>
      <c r="AL14" s="35"/>
      <c r="AM14" s="62"/>
      <c r="AN14" s="62"/>
      <c r="AO14" s="62"/>
      <c r="AP14" s="62"/>
      <c r="AQ14" s="69">
        <f t="shared" ref="AQ14:AQ18" si="1">COUNTA(E14:AP14)</f>
        <v>3</v>
      </c>
      <c r="AR14" s="22">
        <f>33*5</f>
        <v>165</v>
      </c>
      <c r="AS14" s="70">
        <f t="shared" si="0"/>
        <v>1.8181818181818181E-2</v>
      </c>
    </row>
    <row r="15" spans="1:48" ht="12.75" customHeight="1" x14ac:dyDescent="0.2">
      <c r="A15" s="147"/>
      <c r="B15" s="166" t="s">
        <v>76</v>
      </c>
      <c r="C15" s="33" t="s">
        <v>73</v>
      </c>
      <c r="D15" s="36"/>
      <c r="E15" s="35"/>
      <c r="F15" s="35"/>
      <c r="G15" s="35"/>
      <c r="H15" s="35"/>
      <c r="I15" s="35"/>
      <c r="J15" s="37"/>
      <c r="K15" s="35"/>
      <c r="L15" s="35"/>
      <c r="M15" s="35"/>
      <c r="N15" s="35"/>
      <c r="O15" s="35"/>
      <c r="P15" s="35"/>
      <c r="Q15" s="35"/>
      <c r="R15" s="35"/>
      <c r="S15" s="94">
        <v>1</v>
      </c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94">
        <v>1</v>
      </c>
      <c r="AI15" s="35"/>
      <c r="AJ15" s="35"/>
      <c r="AK15" s="35"/>
      <c r="AL15" s="35"/>
      <c r="AM15" s="62"/>
      <c r="AN15" s="62"/>
      <c r="AO15" s="62"/>
      <c r="AP15" s="62"/>
      <c r="AQ15" s="69">
        <f t="shared" si="1"/>
        <v>2</v>
      </c>
      <c r="AR15" s="22">
        <f t="shared" ref="AR15:AR20" si="2">33*4</f>
        <v>132</v>
      </c>
      <c r="AS15" s="70">
        <f t="shared" si="0"/>
        <v>1.5151515151515152E-2</v>
      </c>
    </row>
    <row r="16" spans="1:48" ht="12.75" customHeight="1" x14ac:dyDescent="0.2">
      <c r="A16" s="147"/>
      <c r="B16" s="167"/>
      <c r="C16" s="33" t="s">
        <v>74</v>
      </c>
      <c r="D16" s="36"/>
      <c r="E16" s="35"/>
      <c r="F16" s="35"/>
      <c r="G16" s="35"/>
      <c r="H16" s="35"/>
      <c r="I16" s="35"/>
      <c r="J16" s="37"/>
      <c r="K16" s="35"/>
      <c r="L16" s="35"/>
      <c r="M16" s="35"/>
      <c r="N16" s="35"/>
      <c r="O16" s="35"/>
      <c r="P16" s="35"/>
      <c r="Q16" s="35"/>
      <c r="R16" s="35"/>
      <c r="S16" s="94">
        <v>1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94">
        <v>1</v>
      </c>
      <c r="AI16" s="35"/>
      <c r="AJ16" s="35"/>
      <c r="AK16" s="35"/>
      <c r="AL16" s="35"/>
      <c r="AM16" s="62"/>
      <c r="AN16" s="62"/>
      <c r="AO16" s="62"/>
      <c r="AP16" s="62"/>
      <c r="AQ16" s="69">
        <f t="shared" si="1"/>
        <v>2</v>
      </c>
      <c r="AR16" s="22">
        <f t="shared" si="2"/>
        <v>132</v>
      </c>
      <c r="AS16" s="70">
        <f t="shared" si="0"/>
        <v>1.5151515151515152E-2</v>
      </c>
    </row>
    <row r="17" spans="1:45" ht="12.75" customHeight="1" x14ac:dyDescent="0.2">
      <c r="A17" s="147"/>
      <c r="B17" s="168"/>
      <c r="C17" s="33" t="s">
        <v>75</v>
      </c>
      <c r="D17" s="36"/>
      <c r="E17" s="35"/>
      <c r="F17" s="35"/>
      <c r="G17" s="35"/>
      <c r="H17" s="35"/>
      <c r="I17" s="37"/>
      <c r="J17" s="35"/>
      <c r="K17" s="35"/>
      <c r="L17" s="35"/>
      <c r="M17" s="35"/>
      <c r="N17" s="35"/>
      <c r="O17" s="35"/>
      <c r="P17" s="35"/>
      <c r="Q17" s="35"/>
      <c r="R17" s="35"/>
      <c r="S17" s="94">
        <v>1</v>
      </c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94">
        <v>1</v>
      </c>
      <c r="AI17" s="35"/>
      <c r="AJ17" s="35"/>
      <c r="AK17" s="35"/>
      <c r="AL17" s="35"/>
      <c r="AM17" s="62"/>
      <c r="AN17" s="62"/>
      <c r="AO17" s="62"/>
      <c r="AP17" s="62"/>
      <c r="AQ17" s="69">
        <f t="shared" si="1"/>
        <v>2</v>
      </c>
      <c r="AR17" s="22">
        <f t="shared" si="2"/>
        <v>132</v>
      </c>
      <c r="AS17" s="70">
        <f t="shared" si="0"/>
        <v>1.5151515151515152E-2</v>
      </c>
    </row>
    <row r="18" spans="1:45" ht="12.75" customHeight="1" x14ac:dyDescent="0.2">
      <c r="A18" s="147"/>
      <c r="B18" s="166" t="s">
        <v>77</v>
      </c>
      <c r="C18" s="33" t="s">
        <v>73</v>
      </c>
      <c r="D18" s="36"/>
      <c r="E18" s="35"/>
      <c r="F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94">
        <v>1</v>
      </c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94">
        <v>1</v>
      </c>
      <c r="AL18" s="35"/>
      <c r="AM18" s="62"/>
      <c r="AN18" s="62"/>
      <c r="AO18" s="62"/>
      <c r="AP18" s="62"/>
      <c r="AQ18" s="69">
        <f t="shared" si="1"/>
        <v>2</v>
      </c>
      <c r="AR18" s="22">
        <f t="shared" si="2"/>
        <v>132</v>
      </c>
      <c r="AS18" s="70">
        <f t="shared" si="0"/>
        <v>1.5151515151515152E-2</v>
      </c>
    </row>
    <row r="19" spans="1:45" ht="12.75" customHeight="1" x14ac:dyDescent="0.2">
      <c r="A19" s="147"/>
      <c r="B19" s="167"/>
      <c r="C19" s="33" t="s">
        <v>74</v>
      </c>
      <c r="D19" s="36"/>
      <c r="E19" s="35"/>
      <c r="F19" s="35"/>
      <c r="G19" s="3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94">
        <v>1</v>
      </c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94">
        <v>1</v>
      </c>
      <c r="AL19" s="35"/>
      <c r="AM19" s="62"/>
      <c r="AN19" s="62"/>
      <c r="AO19" s="62"/>
      <c r="AP19" s="62"/>
      <c r="AQ19" s="69">
        <f t="shared" ref="AQ19:AQ35" si="3">COUNTA(E19:AP19)</f>
        <v>2</v>
      </c>
      <c r="AR19" s="22">
        <f t="shared" si="2"/>
        <v>132</v>
      </c>
      <c r="AS19" s="70">
        <f t="shared" si="0"/>
        <v>1.5151515151515152E-2</v>
      </c>
    </row>
    <row r="20" spans="1:45" ht="12.75" customHeight="1" x14ac:dyDescent="0.2">
      <c r="A20" s="147"/>
      <c r="B20" s="168"/>
      <c r="C20" s="33" t="s">
        <v>75</v>
      </c>
      <c r="D20" s="36"/>
      <c r="E20" s="35"/>
      <c r="F20" s="35"/>
      <c r="G20" s="37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94">
        <v>1</v>
      </c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94">
        <v>1</v>
      </c>
      <c r="AL20" s="35"/>
      <c r="AM20" s="62"/>
      <c r="AN20" s="62"/>
      <c r="AO20" s="62"/>
      <c r="AP20" s="62"/>
      <c r="AQ20" s="69">
        <f t="shared" si="3"/>
        <v>2</v>
      </c>
      <c r="AR20" s="22">
        <f t="shared" si="2"/>
        <v>132</v>
      </c>
      <c r="AS20" s="70">
        <f t="shared" si="0"/>
        <v>1.5151515151515152E-2</v>
      </c>
    </row>
    <row r="21" spans="1:45" ht="12.75" customHeight="1" x14ac:dyDescent="0.2">
      <c r="A21" s="147"/>
      <c r="B21" s="166" t="s">
        <v>78</v>
      </c>
      <c r="C21" s="33" t="s">
        <v>73</v>
      </c>
      <c r="D21" s="36"/>
      <c r="E21" s="35"/>
      <c r="F21" s="35"/>
      <c r="G21" s="37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62"/>
      <c r="AN21" s="62"/>
      <c r="AO21" s="62"/>
      <c r="AP21" s="62"/>
      <c r="AQ21" s="69">
        <f t="shared" si="3"/>
        <v>0</v>
      </c>
      <c r="AR21" s="22">
        <f t="shared" ref="AR21:AR23" si="4">33*2</f>
        <v>66</v>
      </c>
      <c r="AS21" s="70">
        <f t="shared" si="0"/>
        <v>0</v>
      </c>
    </row>
    <row r="22" spans="1:45" ht="12.75" customHeight="1" x14ac:dyDescent="0.2">
      <c r="A22" s="147"/>
      <c r="B22" s="167"/>
      <c r="C22" s="33" t="s">
        <v>74</v>
      </c>
      <c r="D22" s="36"/>
      <c r="E22" s="35"/>
      <c r="F22" s="35"/>
      <c r="G22" s="37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62"/>
      <c r="AN22" s="62"/>
      <c r="AO22" s="62"/>
      <c r="AP22" s="62"/>
      <c r="AQ22" s="69">
        <f t="shared" si="3"/>
        <v>0</v>
      </c>
      <c r="AR22" s="22">
        <f t="shared" si="4"/>
        <v>66</v>
      </c>
      <c r="AS22" s="70">
        <f t="shared" si="0"/>
        <v>0</v>
      </c>
    </row>
    <row r="23" spans="1:45" ht="12.75" customHeight="1" x14ac:dyDescent="0.2">
      <c r="A23" s="147"/>
      <c r="B23" s="168"/>
      <c r="C23" s="33" t="s">
        <v>75</v>
      </c>
      <c r="D23" s="36"/>
      <c r="E23" s="35"/>
      <c r="F23" s="35"/>
      <c r="G23" s="37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62"/>
      <c r="AN23" s="62"/>
      <c r="AO23" s="62"/>
      <c r="AP23" s="62"/>
      <c r="AQ23" s="69">
        <f t="shared" si="3"/>
        <v>0</v>
      </c>
      <c r="AR23" s="22">
        <f t="shared" si="4"/>
        <v>66</v>
      </c>
      <c r="AS23" s="70">
        <f t="shared" si="0"/>
        <v>0</v>
      </c>
    </row>
    <row r="24" spans="1:45" ht="12.75" customHeight="1" x14ac:dyDescent="0.2">
      <c r="A24" s="147"/>
      <c r="B24" s="166" t="s">
        <v>79</v>
      </c>
      <c r="C24" s="33" t="s">
        <v>73</v>
      </c>
      <c r="D24" s="36"/>
      <c r="E24" s="35"/>
      <c r="F24" s="35"/>
      <c r="G24" s="37"/>
      <c r="H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62"/>
      <c r="AN24" s="62"/>
      <c r="AO24" s="62"/>
      <c r="AP24" s="62"/>
      <c r="AQ24" s="69">
        <f t="shared" si="3"/>
        <v>0</v>
      </c>
      <c r="AR24" s="22">
        <f>33*1</f>
        <v>33</v>
      </c>
      <c r="AS24" s="70">
        <f t="shared" si="0"/>
        <v>0</v>
      </c>
    </row>
    <row r="25" spans="1:45" ht="12.75" customHeight="1" x14ac:dyDescent="0.2">
      <c r="A25" s="147"/>
      <c r="B25" s="167"/>
      <c r="C25" s="33" t="s">
        <v>74</v>
      </c>
      <c r="D25" s="36"/>
      <c r="E25" s="35"/>
      <c r="F25" s="35"/>
      <c r="G25" s="37"/>
      <c r="H25" s="37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62"/>
      <c r="AN25" s="62"/>
      <c r="AO25" s="62"/>
      <c r="AP25" s="62"/>
      <c r="AQ25" s="69">
        <f t="shared" si="3"/>
        <v>0</v>
      </c>
      <c r="AR25" s="22">
        <f t="shared" ref="AR25:AR32" si="5">33*1</f>
        <v>33</v>
      </c>
      <c r="AS25" s="70">
        <f t="shared" si="0"/>
        <v>0</v>
      </c>
    </row>
    <row r="26" spans="1:45" ht="12.75" customHeight="1" x14ac:dyDescent="0.2">
      <c r="A26" s="147"/>
      <c r="B26" s="168"/>
      <c r="C26" s="33" t="s">
        <v>75</v>
      </c>
      <c r="D26" s="36"/>
      <c r="E26" s="35"/>
      <c r="F26" s="35"/>
      <c r="G26" s="37"/>
      <c r="H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62"/>
      <c r="AN26" s="62"/>
      <c r="AO26" s="62"/>
      <c r="AP26" s="62"/>
      <c r="AQ26" s="69">
        <f t="shared" si="3"/>
        <v>0</v>
      </c>
      <c r="AR26" s="22">
        <f t="shared" si="5"/>
        <v>33</v>
      </c>
      <c r="AS26" s="70">
        <f t="shared" si="0"/>
        <v>0</v>
      </c>
    </row>
    <row r="27" spans="1:45" ht="12.75" customHeight="1" x14ac:dyDescent="0.2">
      <c r="A27" s="147"/>
      <c r="B27" s="166" t="s">
        <v>80</v>
      </c>
      <c r="C27" s="33" t="s">
        <v>73</v>
      </c>
      <c r="D27" s="36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5"/>
      <c r="AM27" s="62"/>
      <c r="AN27" s="62"/>
      <c r="AO27" s="62"/>
      <c r="AP27" s="62"/>
      <c r="AQ27" s="69">
        <f t="shared" si="3"/>
        <v>0</v>
      </c>
      <c r="AR27" s="22">
        <f t="shared" si="5"/>
        <v>33</v>
      </c>
      <c r="AS27" s="70">
        <f t="shared" si="0"/>
        <v>0</v>
      </c>
    </row>
    <row r="28" spans="1:45" ht="12.75" customHeight="1" x14ac:dyDescent="0.2">
      <c r="A28" s="147"/>
      <c r="B28" s="167"/>
      <c r="C28" s="33" t="s">
        <v>74</v>
      </c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5"/>
      <c r="AM28" s="62"/>
      <c r="AN28" s="62"/>
      <c r="AO28" s="62"/>
      <c r="AP28" s="62"/>
      <c r="AQ28" s="69">
        <f t="shared" si="3"/>
        <v>0</v>
      </c>
      <c r="AR28" s="22">
        <f t="shared" si="5"/>
        <v>33</v>
      </c>
      <c r="AS28" s="70">
        <f t="shared" si="0"/>
        <v>0</v>
      </c>
    </row>
    <row r="29" spans="1:45" ht="12.75" customHeight="1" x14ac:dyDescent="0.2">
      <c r="A29" s="147"/>
      <c r="B29" s="168"/>
      <c r="C29" s="33" t="s">
        <v>75</v>
      </c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5"/>
      <c r="AM29" s="62"/>
      <c r="AN29" s="62"/>
      <c r="AO29" s="62"/>
      <c r="AP29" s="62"/>
      <c r="AQ29" s="69">
        <f t="shared" si="3"/>
        <v>0</v>
      </c>
      <c r="AR29" s="22">
        <f t="shared" si="5"/>
        <v>33</v>
      </c>
      <c r="AS29" s="70">
        <f t="shared" si="0"/>
        <v>0</v>
      </c>
    </row>
    <row r="30" spans="1:45" ht="12.75" customHeight="1" x14ac:dyDescent="0.2">
      <c r="A30" s="147"/>
      <c r="B30" s="166" t="s">
        <v>81</v>
      </c>
      <c r="C30" s="33" t="s">
        <v>73</v>
      </c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5"/>
      <c r="AM30" s="62"/>
      <c r="AN30" s="62"/>
      <c r="AO30" s="62"/>
      <c r="AP30" s="62"/>
      <c r="AQ30" s="69">
        <f t="shared" si="3"/>
        <v>0</v>
      </c>
      <c r="AR30" s="22">
        <f t="shared" si="5"/>
        <v>33</v>
      </c>
      <c r="AS30" s="70">
        <f t="shared" si="0"/>
        <v>0</v>
      </c>
    </row>
    <row r="31" spans="1:45" ht="12.75" customHeight="1" x14ac:dyDescent="0.2">
      <c r="A31" s="147"/>
      <c r="B31" s="167"/>
      <c r="C31" s="33" t="s">
        <v>74</v>
      </c>
      <c r="D31" s="36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5"/>
      <c r="AM31" s="62"/>
      <c r="AN31" s="62"/>
      <c r="AO31" s="62"/>
      <c r="AP31" s="62"/>
      <c r="AQ31" s="69">
        <f t="shared" si="3"/>
        <v>0</v>
      </c>
      <c r="AR31" s="22">
        <f t="shared" si="5"/>
        <v>33</v>
      </c>
      <c r="AS31" s="70">
        <f t="shared" si="0"/>
        <v>0</v>
      </c>
    </row>
    <row r="32" spans="1:45" ht="12.75" customHeight="1" x14ac:dyDescent="0.2">
      <c r="A32" s="147"/>
      <c r="B32" s="168"/>
      <c r="C32" s="33" t="s">
        <v>75</v>
      </c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5"/>
      <c r="AM32" s="62"/>
      <c r="AN32" s="62"/>
      <c r="AO32" s="62"/>
      <c r="AP32" s="62"/>
      <c r="AQ32" s="69">
        <f t="shared" si="3"/>
        <v>0</v>
      </c>
      <c r="AR32" s="22">
        <f t="shared" si="5"/>
        <v>33</v>
      </c>
      <c r="AS32" s="70">
        <f t="shared" si="0"/>
        <v>0</v>
      </c>
    </row>
    <row r="33" spans="1:45" ht="12.75" customHeight="1" x14ac:dyDescent="0.2">
      <c r="A33" s="147"/>
      <c r="B33" s="125" t="s">
        <v>82</v>
      </c>
      <c r="C33" s="33" t="s">
        <v>73</v>
      </c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5"/>
      <c r="AM33" s="62"/>
      <c r="AN33" s="62"/>
      <c r="AO33" s="62"/>
      <c r="AP33" s="62"/>
      <c r="AQ33" s="69">
        <f t="shared" si="3"/>
        <v>0</v>
      </c>
      <c r="AR33" s="22">
        <f>33*3</f>
        <v>99</v>
      </c>
      <c r="AS33" s="70">
        <f t="shared" si="0"/>
        <v>0</v>
      </c>
    </row>
    <row r="34" spans="1:45" ht="12.75" customHeight="1" x14ac:dyDescent="0.2">
      <c r="A34" s="147"/>
      <c r="B34" s="125"/>
      <c r="C34" s="33" t="s">
        <v>74</v>
      </c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5"/>
      <c r="AM34" s="62"/>
      <c r="AN34" s="62"/>
      <c r="AO34" s="62"/>
      <c r="AP34" s="62"/>
      <c r="AQ34" s="69">
        <f t="shared" si="3"/>
        <v>0</v>
      </c>
      <c r="AR34" s="22">
        <f t="shared" ref="AR34:AR35" si="6">33*3</f>
        <v>99</v>
      </c>
      <c r="AS34" s="70">
        <f t="shared" si="0"/>
        <v>0</v>
      </c>
    </row>
    <row r="35" spans="1:45" ht="12.75" customHeight="1" x14ac:dyDescent="0.2">
      <c r="A35" s="147"/>
      <c r="B35" s="125"/>
      <c r="C35" s="33" t="s">
        <v>75</v>
      </c>
      <c r="D35" s="36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5"/>
      <c r="AM35" s="62"/>
      <c r="AN35" s="62"/>
      <c r="AO35" s="62"/>
      <c r="AP35" s="62"/>
      <c r="AQ35" s="69">
        <f t="shared" si="3"/>
        <v>0</v>
      </c>
      <c r="AR35" s="22">
        <f t="shared" si="6"/>
        <v>99</v>
      </c>
      <c r="AS35" s="70">
        <f t="shared" si="0"/>
        <v>0</v>
      </c>
    </row>
    <row r="36" spans="1:45" s="4" customFormat="1" ht="27" customHeight="1" x14ac:dyDescent="0.2">
      <c r="A36" s="142"/>
      <c r="B36" s="142"/>
      <c r="C36" s="142"/>
      <c r="D36" s="142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63"/>
      <c r="AN36" s="63"/>
      <c r="AO36" s="63"/>
      <c r="AP36" s="63"/>
      <c r="AQ36" s="63"/>
      <c r="AR36" s="63"/>
      <c r="AS36" s="63"/>
    </row>
    <row r="37" spans="1:45" s="2" customFormat="1" ht="111.75" customHeight="1" x14ac:dyDescent="0.2">
      <c r="A37" s="121" t="s">
        <v>83</v>
      </c>
      <c r="B37" s="121"/>
      <c r="C37" s="121"/>
      <c r="D37" s="121"/>
      <c r="E37" s="143" t="s">
        <v>53</v>
      </c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5"/>
      <c r="AQ37" s="124" t="s">
        <v>54</v>
      </c>
      <c r="AR37" s="124" t="s">
        <v>55</v>
      </c>
      <c r="AS37" s="182" t="s">
        <v>56</v>
      </c>
    </row>
    <row r="38" spans="1:45" s="2" customFormat="1" ht="21.75" customHeight="1" x14ac:dyDescent="0.2">
      <c r="A38" s="157" t="s">
        <v>57</v>
      </c>
      <c r="B38" s="159"/>
      <c r="C38" s="166" t="s">
        <v>58</v>
      </c>
      <c r="D38" s="30" t="s">
        <v>59</v>
      </c>
      <c r="E38" s="125" t="s">
        <v>60</v>
      </c>
      <c r="F38" s="125"/>
      <c r="G38" s="125"/>
      <c r="H38" s="125"/>
      <c r="I38" s="125" t="s">
        <v>61</v>
      </c>
      <c r="J38" s="125"/>
      <c r="K38" s="125"/>
      <c r="L38" s="125"/>
      <c r="M38" s="125" t="s">
        <v>62</v>
      </c>
      <c r="N38" s="125"/>
      <c r="O38" s="125"/>
      <c r="P38" s="125"/>
      <c r="Q38" s="125" t="s">
        <v>63</v>
      </c>
      <c r="R38" s="125"/>
      <c r="S38" s="125"/>
      <c r="T38" s="125"/>
      <c r="U38" s="125" t="s">
        <v>64</v>
      </c>
      <c r="V38" s="125"/>
      <c r="W38" s="125"/>
      <c r="X38" s="125" t="s">
        <v>65</v>
      </c>
      <c r="Y38" s="125"/>
      <c r="Z38" s="125"/>
      <c r="AA38" s="125"/>
      <c r="AB38" s="125" t="s">
        <v>66</v>
      </c>
      <c r="AC38" s="125"/>
      <c r="AD38" s="125"/>
      <c r="AE38" s="125" t="s">
        <v>67</v>
      </c>
      <c r="AF38" s="125"/>
      <c r="AG38" s="125"/>
      <c r="AH38" s="125"/>
      <c r="AI38" s="125"/>
      <c r="AJ38" s="125" t="s">
        <v>68</v>
      </c>
      <c r="AK38" s="125"/>
      <c r="AL38" s="125"/>
      <c r="AM38" s="125" t="s">
        <v>69</v>
      </c>
      <c r="AN38" s="125"/>
      <c r="AO38" s="125"/>
      <c r="AP38" s="125"/>
      <c r="AQ38" s="124"/>
      <c r="AR38" s="124"/>
      <c r="AS38" s="182"/>
    </row>
    <row r="39" spans="1:45" s="3" customFormat="1" ht="11.25" customHeight="1" x14ac:dyDescent="0.2">
      <c r="A39" s="160"/>
      <c r="B39" s="162"/>
      <c r="C39" s="168"/>
      <c r="D39" s="30" t="s">
        <v>70</v>
      </c>
      <c r="E39" s="32">
        <v>1</v>
      </c>
      <c r="F39" s="32">
        <v>2</v>
      </c>
      <c r="G39" s="32">
        <v>3</v>
      </c>
      <c r="H39" s="32">
        <v>4</v>
      </c>
      <c r="I39" s="32">
        <v>5</v>
      </c>
      <c r="J39" s="32">
        <v>6</v>
      </c>
      <c r="K39" s="32">
        <v>7</v>
      </c>
      <c r="L39" s="32">
        <v>8</v>
      </c>
      <c r="M39" s="32">
        <v>9</v>
      </c>
      <c r="N39" s="32">
        <v>10</v>
      </c>
      <c r="O39" s="32">
        <v>11</v>
      </c>
      <c r="P39" s="32">
        <v>12</v>
      </c>
      <c r="Q39" s="32">
        <v>13</v>
      </c>
      <c r="R39" s="32">
        <v>14</v>
      </c>
      <c r="S39" s="32">
        <v>15</v>
      </c>
      <c r="T39" s="32">
        <v>16</v>
      </c>
      <c r="U39" s="32">
        <v>17</v>
      </c>
      <c r="V39" s="32">
        <v>18</v>
      </c>
      <c r="W39" s="32">
        <v>19</v>
      </c>
      <c r="X39" s="32">
        <v>20</v>
      </c>
      <c r="Y39" s="32">
        <v>21</v>
      </c>
      <c r="Z39" s="32">
        <v>22</v>
      </c>
      <c r="AA39" s="32">
        <v>23</v>
      </c>
      <c r="AB39" s="32">
        <v>24</v>
      </c>
      <c r="AC39" s="32">
        <v>25</v>
      </c>
      <c r="AD39" s="32">
        <v>26</v>
      </c>
      <c r="AE39" s="32">
        <v>27</v>
      </c>
      <c r="AF39" s="32">
        <v>28</v>
      </c>
      <c r="AG39" s="32">
        <v>29</v>
      </c>
      <c r="AH39" s="32">
        <v>30</v>
      </c>
      <c r="AI39" s="32">
        <v>31</v>
      </c>
      <c r="AJ39" s="32">
        <v>32</v>
      </c>
      <c r="AK39" s="32">
        <v>33</v>
      </c>
      <c r="AL39" s="32">
        <v>34</v>
      </c>
      <c r="AM39" s="32">
        <v>35</v>
      </c>
      <c r="AN39" s="32">
        <v>36</v>
      </c>
      <c r="AO39" s="32">
        <v>37</v>
      </c>
      <c r="AP39" s="32">
        <v>38</v>
      </c>
      <c r="AQ39" s="124"/>
      <c r="AR39" s="124"/>
      <c r="AS39" s="182"/>
    </row>
    <row r="40" spans="1:45" ht="12.75" customHeight="1" x14ac:dyDescent="0.2">
      <c r="A40" s="146" t="s">
        <v>84</v>
      </c>
      <c r="B40" s="166" t="s">
        <v>72</v>
      </c>
      <c r="C40" s="33" t="s">
        <v>85</v>
      </c>
      <c r="D40" s="39"/>
      <c r="E40" s="40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0"/>
      <c r="R40" s="94">
        <v>1</v>
      </c>
      <c r="S40" s="40"/>
      <c r="T40" s="94">
        <v>1</v>
      </c>
      <c r="U40" s="40"/>
      <c r="V40" s="94">
        <v>1</v>
      </c>
      <c r="W40" s="40"/>
      <c r="X40" s="94">
        <v>1</v>
      </c>
      <c r="Y40" s="40"/>
      <c r="Z40" s="94">
        <v>1</v>
      </c>
      <c r="AA40" s="40"/>
      <c r="AB40" s="40"/>
      <c r="AC40" s="40"/>
      <c r="AD40" s="40"/>
      <c r="AE40" s="94">
        <v>1</v>
      </c>
      <c r="AF40" s="40"/>
      <c r="AG40" s="94">
        <v>1</v>
      </c>
      <c r="AH40" s="40"/>
      <c r="AI40" s="40"/>
      <c r="AJ40" s="40"/>
      <c r="AK40" s="40"/>
      <c r="AL40" s="94">
        <v>1</v>
      </c>
      <c r="AM40" s="41"/>
      <c r="AN40" s="41"/>
      <c r="AO40" s="41"/>
      <c r="AP40" s="41"/>
      <c r="AQ40" s="69">
        <f>COUNTA(E40:AP40)</f>
        <v>8</v>
      </c>
      <c r="AR40" s="22">
        <f>34*5</f>
        <v>170</v>
      </c>
      <c r="AS40" s="70">
        <f>AQ40/AR40</f>
        <v>4.7058823529411764E-2</v>
      </c>
    </row>
    <row r="41" spans="1:45" x14ac:dyDescent="0.2">
      <c r="A41" s="147"/>
      <c r="B41" s="167"/>
      <c r="C41" s="33" t="s">
        <v>86</v>
      </c>
      <c r="D41" s="39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37"/>
      <c r="R41" s="94">
        <v>1</v>
      </c>
      <c r="S41" s="40"/>
      <c r="T41" s="94">
        <v>1</v>
      </c>
      <c r="U41" s="40"/>
      <c r="V41" s="94">
        <v>1</v>
      </c>
      <c r="W41" s="40"/>
      <c r="X41" s="94">
        <v>1</v>
      </c>
      <c r="Y41" s="40"/>
      <c r="Z41" s="94">
        <v>1</v>
      </c>
      <c r="AA41" s="40"/>
      <c r="AB41" s="40"/>
      <c r="AC41" s="40"/>
      <c r="AD41" s="40"/>
      <c r="AE41" s="94">
        <v>1</v>
      </c>
      <c r="AF41" s="40"/>
      <c r="AG41" s="94">
        <v>1</v>
      </c>
      <c r="AH41" s="40"/>
      <c r="AI41" s="40"/>
      <c r="AJ41" s="40"/>
      <c r="AK41" s="40"/>
      <c r="AL41" s="94">
        <v>1</v>
      </c>
      <c r="AM41" s="41"/>
      <c r="AN41" s="41"/>
      <c r="AO41" s="41"/>
      <c r="AP41" s="41"/>
      <c r="AQ41" s="69">
        <f>COUNTA(E41:AP41)</f>
        <v>8</v>
      </c>
      <c r="AR41" s="22">
        <f t="shared" ref="AR41:AR42" si="7">34*5</f>
        <v>170</v>
      </c>
      <c r="AS41" s="70">
        <f t="shared" ref="AS41:AS66" si="8">AQ41/AR41</f>
        <v>4.7058823529411764E-2</v>
      </c>
    </row>
    <row r="42" spans="1:45" x14ac:dyDescent="0.2">
      <c r="A42" s="147"/>
      <c r="B42" s="168"/>
      <c r="C42" s="33" t="s">
        <v>87</v>
      </c>
      <c r="D42" s="39"/>
      <c r="E42" s="40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0"/>
      <c r="R42" s="94">
        <v>1</v>
      </c>
      <c r="S42" s="37"/>
      <c r="T42" s="94">
        <v>1</v>
      </c>
      <c r="U42" s="40"/>
      <c r="V42" s="94">
        <v>1</v>
      </c>
      <c r="W42" s="37"/>
      <c r="X42" s="94">
        <v>1</v>
      </c>
      <c r="Y42" s="37"/>
      <c r="Z42" s="94">
        <v>1</v>
      </c>
      <c r="AA42" s="37"/>
      <c r="AB42" s="40"/>
      <c r="AC42" s="37"/>
      <c r="AD42" s="37"/>
      <c r="AE42" s="94">
        <v>1</v>
      </c>
      <c r="AF42" s="40"/>
      <c r="AG42" s="94">
        <v>1</v>
      </c>
      <c r="AH42" s="37"/>
      <c r="AI42" s="37"/>
      <c r="AJ42" s="40"/>
      <c r="AK42" s="37"/>
      <c r="AL42" s="94">
        <v>1</v>
      </c>
      <c r="AM42" s="41"/>
      <c r="AN42" s="41"/>
      <c r="AO42" s="41"/>
      <c r="AP42" s="41"/>
      <c r="AQ42" s="69">
        <f t="shared" ref="AQ42:AQ46" si="9">COUNTA(E42:AP42)</f>
        <v>8</v>
      </c>
      <c r="AR42" s="22">
        <f t="shared" si="7"/>
        <v>170</v>
      </c>
      <c r="AS42" s="70">
        <f t="shared" si="8"/>
        <v>4.7058823529411764E-2</v>
      </c>
    </row>
    <row r="43" spans="1:45" x14ac:dyDescent="0.2">
      <c r="A43" s="147"/>
      <c r="B43" s="166" t="s">
        <v>76</v>
      </c>
      <c r="C43" s="33" t="s">
        <v>85</v>
      </c>
      <c r="D43" s="39"/>
      <c r="E43" s="40"/>
      <c r="F43" s="96">
        <v>1</v>
      </c>
      <c r="G43" s="41"/>
      <c r="H43" s="41"/>
      <c r="I43" s="41"/>
      <c r="J43" s="41"/>
      <c r="K43" s="41"/>
      <c r="L43" s="41"/>
      <c r="M43" s="96">
        <v>1</v>
      </c>
      <c r="N43" s="41"/>
      <c r="O43" s="96">
        <v>1</v>
      </c>
      <c r="P43" s="41"/>
      <c r="Q43" s="40"/>
      <c r="R43" s="37"/>
      <c r="S43" s="37"/>
      <c r="T43" s="37"/>
      <c r="U43" s="94">
        <v>1</v>
      </c>
      <c r="V43" s="37"/>
      <c r="W43" s="37"/>
      <c r="X43" s="40"/>
      <c r="Y43" s="94">
        <v>1</v>
      </c>
      <c r="Z43" s="37"/>
      <c r="AA43" s="37"/>
      <c r="AB43" s="94">
        <v>1</v>
      </c>
      <c r="AC43" s="37"/>
      <c r="AD43" s="37"/>
      <c r="AE43" s="40"/>
      <c r="AF43" s="40"/>
      <c r="AG43" s="95">
        <v>1</v>
      </c>
      <c r="AH43" s="37"/>
      <c r="AI43" s="37"/>
      <c r="AJ43" s="94">
        <v>1</v>
      </c>
      <c r="AK43" s="37"/>
      <c r="AL43" s="37"/>
      <c r="AM43" s="41"/>
      <c r="AN43" s="41"/>
      <c r="AO43" s="41"/>
      <c r="AP43" s="41"/>
      <c r="AQ43" s="69">
        <f t="shared" si="9"/>
        <v>8</v>
      </c>
      <c r="AR43" s="22">
        <f>34*4</f>
        <v>136</v>
      </c>
      <c r="AS43" s="70">
        <f t="shared" si="8"/>
        <v>5.8823529411764705E-2</v>
      </c>
    </row>
    <row r="44" spans="1:45" x14ac:dyDescent="0.2">
      <c r="A44" s="147"/>
      <c r="B44" s="167"/>
      <c r="C44" s="33" t="s">
        <v>86</v>
      </c>
      <c r="D44" s="39"/>
      <c r="E44" s="40"/>
      <c r="F44" s="94">
        <v>1</v>
      </c>
      <c r="G44" s="37"/>
      <c r="H44" s="41"/>
      <c r="I44" s="37"/>
      <c r="J44" s="37"/>
      <c r="K44" s="37"/>
      <c r="L44" s="37"/>
      <c r="M44" s="94">
        <v>1</v>
      </c>
      <c r="N44" s="37"/>
      <c r="O44" s="94">
        <v>1</v>
      </c>
      <c r="P44" s="37"/>
      <c r="Q44" s="40"/>
      <c r="R44" s="37"/>
      <c r="S44" s="37"/>
      <c r="T44" s="37"/>
      <c r="U44" s="94">
        <v>1</v>
      </c>
      <c r="V44" s="37"/>
      <c r="W44" s="37"/>
      <c r="X44" s="40"/>
      <c r="Y44" s="94">
        <v>1</v>
      </c>
      <c r="Z44" s="37"/>
      <c r="AA44" s="37"/>
      <c r="AB44" s="96">
        <v>1</v>
      </c>
      <c r="AC44" s="41"/>
      <c r="AD44" s="41"/>
      <c r="AE44" s="40"/>
      <c r="AF44" s="40"/>
      <c r="AG44" s="95">
        <v>1</v>
      </c>
      <c r="AH44" s="37"/>
      <c r="AI44" s="37"/>
      <c r="AJ44" s="94">
        <v>1</v>
      </c>
      <c r="AK44" s="37"/>
      <c r="AL44" s="37"/>
      <c r="AM44" s="41"/>
      <c r="AN44" s="41"/>
      <c r="AO44" s="41"/>
      <c r="AP44" s="41"/>
      <c r="AQ44" s="69">
        <f t="shared" si="9"/>
        <v>8</v>
      </c>
      <c r="AR44" s="22">
        <f t="shared" ref="AR44:AR48" si="10">34*4</f>
        <v>136</v>
      </c>
      <c r="AS44" s="70">
        <f t="shared" si="8"/>
        <v>5.8823529411764705E-2</v>
      </c>
    </row>
    <row r="45" spans="1:45" ht="12.75" customHeight="1" x14ac:dyDescent="0.2">
      <c r="A45" s="147"/>
      <c r="B45" s="168"/>
      <c r="C45" s="33" t="s">
        <v>87</v>
      </c>
      <c r="D45" s="39"/>
      <c r="E45" s="40"/>
      <c r="F45" s="94">
        <v>1</v>
      </c>
      <c r="G45" s="37"/>
      <c r="H45" s="40"/>
      <c r="I45" s="40"/>
      <c r="J45" s="4"/>
      <c r="K45" s="40"/>
      <c r="L45" s="40"/>
      <c r="M45" s="94">
        <v>1</v>
      </c>
      <c r="N45" s="40"/>
      <c r="O45" s="94">
        <v>1</v>
      </c>
      <c r="P45" s="40"/>
      <c r="Q45" s="40"/>
      <c r="R45" s="37"/>
      <c r="S45" s="37"/>
      <c r="T45" s="37"/>
      <c r="U45" s="94">
        <v>1</v>
      </c>
      <c r="V45" s="37"/>
      <c r="W45" s="37"/>
      <c r="X45" s="40"/>
      <c r="Y45" s="94">
        <v>1</v>
      </c>
      <c r="Z45" s="37"/>
      <c r="AA45" s="37"/>
      <c r="AB45" s="94">
        <v>1</v>
      </c>
      <c r="AC45" s="37"/>
      <c r="AD45" s="40"/>
      <c r="AE45" s="40"/>
      <c r="AF45" s="40"/>
      <c r="AG45" s="95">
        <v>1</v>
      </c>
      <c r="AH45" s="41"/>
      <c r="AI45" s="41"/>
      <c r="AJ45" s="96">
        <v>1</v>
      </c>
      <c r="AK45" s="37"/>
      <c r="AL45" s="37"/>
      <c r="AM45" s="41"/>
      <c r="AN45" s="41"/>
      <c r="AO45" s="41"/>
      <c r="AP45" s="41"/>
      <c r="AQ45" s="69">
        <f t="shared" si="9"/>
        <v>8</v>
      </c>
      <c r="AR45" s="22">
        <f t="shared" si="10"/>
        <v>136</v>
      </c>
      <c r="AS45" s="70">
        <f t="shared" si="8"/>
        <v>5.8823529411764705E-2</v>
      </c>
    </row>
    <row r="46" spans="1:45" x14ac:dyDescent="0.2">
      <c r="A46" s="147"/>
      <c r="B46" s="166" t="s">
        <v>77</v>
      </c>
      <c r="C46" s="33" t="s">
        <v>85</v>
      </c>
      <c r="D46" s="39"/>
      <c r="E46" s="40"/>
      <c r="F46" s="40"/>
      <c r="G46" s="40"/>
      <c r="H46" s="37"/>
      <c r="I46" s="94">
        <v>1</v>
      </c>
      <c r="J46" s="40"/>
      <c r="K46" s="94">
        <v>1</v>
      </c>
      <c r="L46" s="40"/>
      <c r="M46" s="40"/>
      <c r="N46" s="40"/>
      <c r="O46" s="37"/>
      <c r="P46" s="40"/>
      <c r="Q46" s="40"/>
      <c r="R46" s="37"/>
      <c r="S46" s="94">
        <v>1</v>
      </c>
      <c r="T46" s="37"/>
      <c r="U46" s="40"/>
      <c r="V46" s="37"/>
      <c r="W46" s="37"/>
      <c r="X46" s="94">
        <v>1</v>
      </c>
      <c r="Y46" s="37"/>
      <c r="Z46" s="37"/>
      <c r="AA46" s="37"/>
      <c r="AB46" s="94">
        <v>1</v>
      </c>
      <c r="AC46" s="37"/>
      <c r="AD46" s="40"/>
      <c r="AE46" s="94">
        <v>1</v>
      </c>
      <c r="AF46" s="40"/>
      <c r="AG46" s="94">
        <v>1</v>
      </c>
      <c r="AH46" s="41"/>
      <c r="AI46" s="41"/>
      <c r="AJ46" s="41"/>
      <c r="AK46" s="94">
        <v>1</v>
      </c>
      <c r="AL46" s="94">
        <v>1</v>
      </c>
      <c r="AM46" s="41"/>
      <c r="AN46" s="41"/>
      <c r="AO46" s="41"/>
      <c r="AP46" s="41"/>
      <c r="AQ46" s="69">
        <f t="shared" si="9"/>
        <v>9</v>
      </c>
      <c r="AR46" s="22">
        <f t="shared" si="10"/>
        <v>136</v>
      </c>
      <c r="AS46" s="70">
        <f t="shared" si="8"/>
        <v>6.6176470588235295E-2</v>
      </c>
    </row>
    <row r="47" spans="1:45" x14ac:dyDescent="0.2">
      <c r="A47" s="147"/>
      <c r="B47" s="167"/>
      <c r="C47" s="33" t="s">
        <v>86</v>
      </c>
      <c r="D47" s="39"/>
      <c r="E47" s="40"/>
      <c r="F47" s="37"/>
      <c r="G47" s="37"/>
      <c r="H47" s="4"/>
      <c r="I47" s="94">
        <v>1</v>
      </c>
      <c r="J47" s="37"/>
      <c r="K47" s="94">
        <v>1</v>
      </c>
      <c r="L47" s="37"/>
      <c r="M47" s="40"/>
      <c r="N47" s="37"/>
      <c r="O47" s="37"/>
      <c r="P47" s="37"/>
      <c r="Q47" s="40"/>
      <c r="R47" s="37"/>
      <c r="S47" s="94">
        <v>1</v>
      </c>
      <c r="T47" s="37"/>
      <c r="U47" s="40"/>
      <c r="V47" s="37"/>
      <c r="W47" s="37"/>
      <c r="X47" s="94">
        <v>1</v>
      </c>
      <c r="Y47" s="37"/>
      <c r="Z47" s="37"/>
      <c r="AA47" s="37"/>
      <c r="AB47" s="94">
        <v>1</v>
      </c>
      <c r="AC47" s="37"/>
      <c r="AD47" s="40"/>
      <c r="AE47" s="94">
        <v>1</v>
      </c>
      <c r="AF47" s="40"/>
      <c r="AG47" s="94">
        <v>1</v>
      </c>
      <c r="AH47" s="41"/>
      <c r="AI47" s="41"/>
      <c r="AJ47" s="41"/>
      <c r="AK47" s="94">
        <v>1</v>
      </c>
      <c r="AL47" s="94">
        <v>1</v>
      </c>
      <c r="AM47" s="41"/>
      <c r="AN47" s="41"/>
      <c r="AO47" s="41"/>
      <c r="AP47" s="41"/>
      <c r="AQ47" s="69">
        <f t="shared" ref="AQ47:AQ66" si="11">COUNTA(E47:AP47)</f>
        <v>9</v>
      </c>
      <c r="AR47" s="22">
        <f t="shared" si="10"/>
        <v>136</v>
      </c>
      <c r="AS47" s="70">
        <f t="shared" si="8"/>
        <v>6.6176470588235295E-2</v>
      </c>
    </row>
    <row r="48" spans="1:45" x14ac:dyDescent="0.2">
      <c r="A48" s="147"/>
      <c r="B48" s="168"/>
      <c r="C48" s="33" t="s">
        <v>87</v>
      </c>
      <c r="D48" s="39"/>
      <c r="E48" s="40"/>
      <c r="F48" s="37"/>
      <c r="G48" s="4"/>
      <c r="H48" s="37"/>
      <c r="I48" s="94">
        <v>1</v>
      </c>
      <c r="J48" s="37"/>
      <c r="K48" s="94">
        <v>1</v>
      </c>
      <c r="L48" s="37"/>
      <c r="M48" s="40"/>
      <c r="N48" s="37"/>
      <c r="O48" s="37"/>
      <c r="P48" s="37"/>
      <c r="Q48" s="40"/>
      <c r="R48" s="37"/>
      <c r="S48" s="94">
        <v>1</v>
      </c>
      <c r="T48" s="37"/>
      <c r="U48" s="40"/>
      <c r="V48" s="37"/>
      <c r="W48" s="37"/>
      <c r="X48" s="94">
        <v>1</v>
      </c>
      <c r="Y48" s="37"/>
      <c r="Z48" s="37"/>
      <c r="AA48" s="37"/>
      <c r="AB48" s="94">
        <v>1</v>
      </c>
      <c r="AC48" s="37"/>
      <c r="AD48" s="40"/>
      <c r="AE48" s="94">
        <v>1</v>
      </c>
      <c r="AF48" s="40"/>
      <c r="AG48" s="94">
        <v>1</v>
      </c>
      <c r="AH48" s="41"/>
      <c r="AI48" s="41"/>
      <c r="AJ48" s="41"/>
      <c r="AK48" s="94">
        <v>1</v>
      </c>
      <c r="AL48" s="94">
        <v>1</v>
      </c>
      <c r="AM48" s="41"/>
      <c r="AN48" s="41"/>
      <c r="AO48" s="41"/>
      <c r="AP48" s="41"/>
      <c r="AQ48" s="69">
        <f t="shared" si="11"/>
        <v>9</v>
      </c>
      <c r="AR48" s="22">
        <f t="shared" si="10"/>
        <v>136</v>
      </c>
      <c r="AS48" s="70">
        <f t="shared" si="8"/>
        <v>6.6176470588235295E-2</v>
      </c>
    </row>
    <row r="49" spans="1:45" x14ac:dyDescent="0.2">
      <c r="A49" s="147"/>
      <c r="B49" s="166" t="s">
        <v>78</v>
      </c>
      <c r="C49" s="33" t="s">
        <v>85</v>
      </c>
      <c r="D49" s="39"/>
      <c r="E49" s="40"/>
      <c r="F49" s="37"/>
      <c r="G49" s="37"/>
      <c r="H49" s="37"/>
      <c r="I49" s="94">
        <v>1</v>
      </c>
      <c r="J49" s="37"/>
      <c r="K49" s="37"/>
      <c r="L49" s="37"/>
      <c r="M49" s="40"/>
      <c r="N49" s="37"/>
      <c r="O49" s="37"/>
      <c r="P49" s="37"/>
      <c r="Q49" s="37"/>
      <c r="R49" s="37"/>
      <c r="S49" s="37"/>
      <c r="T49" s="37"/>
      <c r="U49" s="40"/>
      <c r="V49" s="94">
        <v>1</v>
      </c>
      <c r="W49" s="37"/>
      <c r="X49" s="40"/>
      <c r="Y49" s="37"/>
      <c r="Z49" s="37"/>
      <c r="AA49" s="37"/>
      <c r="AB49" s="37"/>
      <c r="AC49" s="37"/>
      <c r="AD49" s="37"/>
      <c r="AE49" s="40"/>
      <c r="AF49" s="40"/>
      <c r="AG49" s="41"/>
      <c r="AH49" s="41"/>
      <c r="AI49" s="41"/>
      <c r="AJ49" s="41"/>
      <c r="AK49" s="37"/>
      <c r="AL49" s="37"/>
      <c r="AM49" s="41"/>
      <c r="AN49" s="41"/>
      <c r="AO49" s="41"/>
      <c r="AP49" s="41"/>
      <c r="AQ49" s="69">
        <f t="shared" si="11"/>
        <v>2</v>
      </c>
      <c r="AR49" s="22">
        <f>34*2</f>
        <v>68</v>
      </c>
      <c r="AS49" s="70">
        <f t="shared" si="8"/>
        <v>2.9411764705882353E-2</v>
      </c>
    </row>
    <row r="50" spans="1:45" ht="12.75" customHeight="1" x14ac:dyDescent="0.2">
      <c r="A50" s="147"/>
      <c r="B50" s="167"/>
      <c r="C50" s="33" t="s">
        <v>86</v>
      </c>
      <c r="D50" s="39"/>
      <c r="E50" s="40"/>
      <c r="F50" s="37"/>
      <c r="G50" s="37"/>
      <c r="H50" s="37"/>
      <c r="I50" s="94">
        <v>1</v>
      </c>
      <c r="J50" s="37"/>
      <c r="K50" s="37"/>
      <c r="L50" s="37"/>
      <c r="M50" s="40"/>
      <c r="N50" s="37"/>
      <c r="O50" s="37"/>
      <c r="P50" s="37"/>
      <c r="Q50" s="40"/>
      <c r="R50" s="37"/>
      <c r="S50" s="37"/>
      <c r="T50" s="37"/>
      <c r="U50" s="40"/>
      <c r="V50" s="94">
        <v>1</v>
      </c>
      <c r="W50" s="37"/>
      <c r="X50" s="40"/>
      <c r="Y50" s="37"/>
      <c r="Z50" s="37"/>
      <c r="AA50" s="37"/>
      <c r="AB50" s="40"/>
      <c r="AC50" s="37"/>
      <c r="AD50" s="41"/>
      <c r="AE50" s="40"/>
      <c r="AF50" s="40"/>
      <c r="AG50" s="37"/>
      <c r="AH50" s="37"/>
      <c r="AI50" s="41"/>
      <c r="AJ50" s="40"/>
      <c r="AK50" s="37"/>
      <c r="AL50" s="37"/>
      <c r="AM50" s="41"/>
      <c r="AN50" s="41"/>
      <c r="AO50" s="41"/>
      <c r="AP50" s="41"/>
      <c r="AQ50" s="69">
        <f t="shared" si="11"/>
        <v>2</v>
      </c>
      <c r="AR50" s="22">
        <f t="shared" ref="AR50:AR54" si="12">34*2</f>
        <v>68</v>
      </c>
      <c r="AS50" s="70">
        <f t="shared" si="8"/>
        <v>2.9411764705882353E-2</v>
      </c>
    </row>
    <row r="51" spans="1:45" ht="12.75" customHeight="1" x14ac:dyDescent="0.2">
      <c r="A51" s="147"/>
      <c r="B51" s="168"/>
      <c r="C51" s="33" t="s">
        <v>87</v>
      </c>
      <c r="D51" s="39"/>
      <c r="E51" s="40"/>
      <c r="F51" s="37"/>
      <c r="G51" s="37"/>
      <c r="H51" s="37"/>
      <c r="I51" s="94">
        <v>1</v>
      </c>
      <c r="J51" s="37"/>
      <c r="K51" s="37"/>
      <c r="L51" s="37"/>
      <c r="M51" s="40"/>
      <c r="N51" s="37"/>
      <c r="O51" s="37"/>
      <c r="P51" s="37"/>
      <c r="Q51" s="40"/>
      <c r="R51" s="37"/>
      <c r="S51" s="37"/>
      <c r="T51" s="37"/>
      <c r="U51" s="40"/>
      <c r="V51" s="94">
        <v>1</v>
      </c>
      <c r="W51" s="37"/>
      <c r="X51" s="40"/>
      <c r="Y51" s="37"/>
      <c r="Z51" s="37"/>
      <c r="AA51" s="37"/>
      <c r="AB51" s="40"/>
      <c r="AC51" s="37"/>
      <c r="AD51" s="41"/>
      <c r="AE51" s="40"/>
      <c r="AF51" s="40"/>
      <c r="AG51" s="37"/>
      <c r="AH51" s="37"/>
      <c r="AI51" s="41"/>
      <c r="AJ51" s="40"/>
      <c r="AK51" s="37"/>
      <c r="AL51" s="37"/>
      <c r="AM51" s="41"/>
      <c r="AN51" s="41"/>
      <c r="AO51" s="41"/>
      <c r="AP51" s="41"/>
      <c r="AQ51" s="69">
        <f t="shared" si="11"/>
        <v>2</v>
      </c>
      <c r="AR51" s="22">
        <f t="shared" si="12"/>
        <v>68</v>
      </c>
      <c r="AS51" s="70">
        <f t="shared" si="8"/>
        <v>2.9411764705882353E-2</v>
      </c>
    </row>
    <row r="52" spans="1:45" ht="12.75" customHeight="1" x14ac:dyDescent="0.2">
      <c r="A52" s="147"/>
      <c r="B52" s="169" t="s">
        <v>88</v>
      </c>
      <c r="C52" s="33" t="s">
        <v>85</v>
      </c>
      <c r="D52" s="39"/>
      <c r="E52" s="40"/>
      <c r="F52" s="37"/>
      <c r="G52" s="37"/>
      <c r="H52" s="37"/>
      <c r="I52" s="40"/>
      <c r="J52" s="37"/>
      <c r="K52" s="37"/>
      <c r="L52" s="37"/>
      <c r="M52" s="40"/>
      <c r="N52" s="37"/>
      <c r="O52" s="37"/>
      <c r="P52" s="37"/>
      <c r="Q52" s="40"/>
      <c r="R52" s="94">
        <v>1</v>
      </c>
      <c r="S52" s="37"/>
      <c r="T52" s="37"/>
      <c r="U52" s="40"/>
      <c r="V52" s="37"/>
      <c r="W52" s="37"/>
      <c r="X52" s="40"/>
      <c r="Y52" s="37"/>
      <c r="Z52" s="94">
        <v>1</v>
      </c>
      <c r="AA52" s="37"/>
      <c r="AB52" s="40"/>
      <c r="AC52" s="37"/>
      <c r="AD52" s="41"/>
      <c r="AE52" s="40"/>
      <c r="AF52" s="97">
        <v>1</v>
      </c>
      <c r="AG52" s="37"/>
      <c r="AH52" s="37"/>
      <c r="AI52" s="41"/>
      <c r="AJ52" s="40"/>
      <c r="AK52" s="94">
        <v>1</v>
      </c>
      <c r="AL52" s="37"/>
      <c r="AM52" s="41"/>
      <c r="AN52" s="41"/>
      <c r="AO52" s="41"/>
      <c r="AP52" s="41"/>
      <c r="AQ52" s="69">
        <f t="shared" si="11"/>
        <v>4</v>
      </c>
      <c r="AR52" s="22">
        <f t="shared" si="12"/>
        <v>68</v>
      </c>
      <c r="AS52" s="70">
        <f t="shared" si="8"/>
        <v>5.8823529411764705E-2</v>
      </c>
    </row>
    <row r="53" spans="1:45" ht="12.75" customHeight="1" x14ac:dyDescent="0.2">
      <c r="A53" s="147"/>
      <c r="B53" s="170"/>
      <c r="C53" s="33" t="s">
        <v>86</v>
      </c>
      <c r="D53" s="39"/>
      <c r="E53" s="40"/>
      <c r="F53" s="37"/>
      <c r="G53" s="37"/>
      <c r="H53" s="37"/>
      <c r="I53" s="40"/>
      <c r="J53" s="37"/>
      <c r="K53" s="37"/>
      <c r="L53" s="37"/>
      <c r="M53" s="40"/>
      <c r="N53" s="37"/>
      <c r="O53" s="37"/>
      <c r="P53" s="37"/>
      <c r="Q53" s="40"/>
      <c r="R53" s="94">
        <v>1</v>
      </c>
      <c r="S53" s="37"/>
      <c r="T53" s="37"/>
      <c r="U53" s="40"/>
      <c r="V53" s="37"/>
      <c r="W53" s="37"/>
      <c r="X53" s="40"/>
      <c r="Y53" s="37"/>
      <c r="Z53" s="94">
        <v>1</v>
      </c>
      <c r="AA53" s="37"/>
      <c r="AB53" s="40"/>
      <c r="AC53" s="37"/>
      <c r="AD53" s="41"/>
      <c r="AE53" s="40"/>
      <c r="AF53" s="97">
        <v>1</v>
      </c>
      <c r="AG53" s="37"/>
      <c r="AH53" s="37"/>
      <c r="AI53" s="41"/>
      <c r="AJ53" s="40"/>
      <c r="AK53" s="94">
        <v>1</v>
      </c>
      <c r="AL53" s="37"/>
      <c r="AM53" s="41"/>
      <c r="AN53" s="41"/>
      <c r="AO53" s="41"/>
      <c r="AP53" s="41"/>
      <c r="AQ53" s="69">
        <f t="shared" si="11"/>
        <v>4</v>
      </c>
      <c r="AR53" s="22">
        <f t="shared" si="12"/>
        <v>68</v>
      </c>
      <c r="AS53" s="70">
        <f t="shared" si="8"/>
        <v>5.8823529411764705E-2</v>
      </c>
    </row>
    <row r="54" spans="1:45" ht="12.75" customHeight="1" x14ac:dyDescent="0.2">
      <c r="A54" s="147"/>
      <c r="B54" s="171"/>
      <c r="C54" s="33" t="s">
        <v>87</v>
      </c>
      <c r="D54" s="39"/>
      <c r="E54" s="40"/>
      <c r="F54" s="37"/>
      <c r="G54" s="37"/>
      <c r="H54" s="37"/>
      <c r="I54" s="40"/>
      <c r="J54" s="37"/>
      <c r="K54" s="37"/>
      <c r="L54" s="37"/>
      <c r="M54" s="40"/>
      <c r="N54" s="37"/>
      <c r="O54" s="37"/>
      <c r="P54" s="37"/>
      <c r="Q54" s="40"/>
      <c r="R54" s="94">
        <v>1</v>
      </c>
      <c r="S54" s="37"/>
      <c r="T54" s="37"/>
      <c r="U54" s="40"/>
      <c r="V54" s="37"/>
      <c r="W54" s="37"/>
      <c r="X54" s="40"/>
      <c r="Y54" s="37"/>
      <c r="Z54" s="94">
        <v>1</v>
      </c>
      <c r="AA54" s="37"/>
      <c r="AB54" s="40"/>
      <c r="AC54" s="37"/>
      <c r="AD54" s="41"/>
      <c r="AE54" s="40"/>
      <c r="AF54" s="97">
        <v>1</v>
      </c>
      <c r="AG54" s="37"/>
      <c r="AH54" s="37"/>
      <c r="AI54" s="41"/>
      <c r="AJ54" s="40"/>
      <c r="AK54" s="94">
        <v>1</v>
      </c>
      <c r="AL54" s="37"/>
      <c r="AM54" s="41"/>
      <c r="AN54" s="41"/>
      <c r="AO54" s="41"/>
      <c r="AP54" s="41"/>
      <c r="AQ54" s="69">
        <f t="shared" si="11"/>
        <v>4</v>
      </c>
      <c r="AR54" s="22">
        <f t="shared" si="12"/>
        <v>68</v>
      </c>
      <c r="AS54" s="70">
        <f t="shared" si="8"/>
        <v>5.8823529411764705E-2</v>
      </c>
    </row>
    <row r="55" spans="1:45" ht="12.75" customHeight="1" x14ac:dyDescent="0.2">
      <c r="A55" s="147"/>
      <c r="B55" s="166" t="s">
        <v>79</v>
      </c>
      <c r="C55" s="33" t="s">
        <v>85</v>
      </c>
      <c r="D55" s="39"/>
      <c r="E55" s="40"/>
      <c r="F55" s="37"/>
      <c r="G55" s="37"/>
      <c r="H55" s="37"/>
      <c r="I55" s="40"/>
      <c r="J55" s="37"/>
      <c r="K55" s="37"/>
      <c r="L55" s="37"/>
      <c r="M55" s="40"/>
      <c r="N55" s="37"/>
      <c r="O55" s="37"/>
      <c r="P55" s="37"/>
      <c r="Q55" s="40"/>
      <c r="R55" s="37"/>
      <c r="S55" s="37"/>
      <c r="T55" s="37"/>
      <c r="U55" s="40"/>
      <c r="V55" s="37"/>
      <c r="W55" s="37"/>
      <c r="X55" s="40"/>
      <c r="Y55" s="37"/>
      <c r="Z55" s="37"/>
      <c r="AA55" s="41"/>
      <c r="AB55" s="40"/>
      <c r="AC55" s="37"/>
      <c r="AD55" s="37"/>
      <c r="AE55" s="40"/>
      <c r="AF55" s="40"/>
      <c r="AG55" s="37"/>
      <c r="AH55" s="37"/>
      <c r="AI55" s="37"/>
      <c r="AJ55" s="41"/>
      <c r="AK55" s="37"/>
      <c r="AL55" s="37"/>
      <c r="AM55" s="41"/>
      <c r="AN55" s="41"/>
      <c r="AO55" s="41"/>
      <c r="AP55" s="41"/>
      <c r="AQ55" s="69">
        <f t="shared" si="11"/>
        <v>0</v>
      </c>
      <c r="AR55" s="22">
        <f>34*1</f>
        <v>34</v>
      </c>
      <c r="AS55" s="70">
        <f t="shared" si="8"/>
        <v>0</v>
      </c>
    </row>
    <row r="56" spans="1:45" x14ac:dyDescent="0.2">
      <c r="A56" s="147"/>
      <c r="B56" s="167"/>
      <c r="C56" s="33" t="s">
        <v>86</v>
      </c>
      <c r="D56" s="40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1"/>
      <c r="AN56" s="41"/>
      <c r="AO56" s="41"/>
      <c r="AP56" s="41"/>
      <c r="AQ56" s="69">
        <f t="shared" si="11"/>
        <v>0</v>
      </c>
      <c r="AR56" s="22">
        <f t="shared" ref="AR56:AR63" si="13">34*1</f>
        <v>34</v>
      </c>
      <c r="AS56" s="70">
        <f t="shared" si="8"/>
        <v>0</v>
      </c>
    </row>
    <row r="57" spans="1:45" s="2" customFormat="1" ht="15" customHeight="1" x14ac:dyDescent="0.2">
      <c r="A57" s="147"/>
      <c r="B57" s="168"/>
      <c r="C57" s="33" t="s">
        <v>87</v>
      </c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69">
        <f t="shared" si="11"/>
        <v>0</v>
      </c>
      <c r="AR57" s="22">
        <f t="shared" si="13"/>
        <v>34</v>
      </c>
      <c r="AS57" s="70">
        <f t="shared" si="8"/>
        <v>0</v>
      </c>
    </row>
    <row r="58" spans="1:45" s="2" customFormat="1" ht="16.5" customHeight="1" x14ac:dyDescent="0.2">
      <c r="A58" s="147"/>
      <c r="B58" s="166" t="s">
        <v>80</v>
      </c>
      <c r="C58" s="33" t="s">
        <v>85</v>
      </c>
      <c r="D58" s="45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69">
        <f t="shared" si="11"/>
        <v>0</v>
      </c>
      <c r="AR58" s="22">
        <f t="shared" si="13"/>
        <v>34</v>
      </c>
      <c r="AS58" s="70">
        <f t="shared" si="8"/>
        <v>0</v>
      </c>
    </row>
    <row r="59" spans="1:45" s="3" customFormat="1" ht="11.25" customHeight="1" x14ac:dyDescent="0.2">
      <c r="A59" s="147"/>
      <c r="B59" s="167"/>
      <c r="C59" s="33" t="s">
        <v>86</v>
      </c>
      <c r="D59" s="4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69">
        <f t="shared" si="11"/>
        <v>0</v>
      </c>
      <c r="AR59" s="22">
        <f t="shared" si="13"/>
        <v>34</v>
      </c>
      <c r="AS59" s="70">
        <f t="shared" si="8"/>
        <v>0</v>
      </c>
    </row>
    <row r="60" spans="1:45" ht="12.75" customHeight="1" x14ac:dyDescent="0.2">
      <c r="A60" s="147"/>
      <c r="B60" s="168"/>
      <c r="C60" s="33" t="s">
        <v>87</v>
      </c>
      <c r="D60" s="39"/>
      <c r="E60" s="40"/>
      <c r="F60" s="40"/>
      <c r="G60" s="37"/>
      <c r="H60" s="40"/>
      <c r="I60" s="40"/>
      <c r="J60" s="4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1"/>
      <c r="AN60" s="41"/>
      <c r="AO60" s="41"/>
      <c r="AP60" s="41"/>
      <c r="AQ60" s="69">
        <f t="shared" si="11"/>
        <v>0</v>
      </c>
      <c r="AR60" s="22">
        <f t="shared" si="13"/>
        <v>34</v>
      </c>
      <c r="AS60" s="70">
        <f t="shared" si="8"/>
        <v>0</v>
      </c>
    </row>
    <row r="61" spans="1:45" x14ac:dyDescent="0.2">
      <c r="A61" s="147"/>
      <c r="B61" s="166" t="s">
        <v>81</v>
      </c>
      <c r="C61" s="33" t="s">
        <v>85</v>
      </c>
      <c r="D61" s="39"/>
      <c r="E61" s="40"/>
      <c r="F61" s="40"/>
      <c r="G61" s="40"/>
      <c r="H61" s="37"/>
      <c r="I61" s="4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1"/>
      <c r="AN61" s="41"/>
      <c r="AO61" s="41"/>
      <c r="AP61" s="41"/>
      <c r="AQ61" s="69">
        <f t="shared" si="11"/>
        <v>0</v>
      </c>
      <c r="AR61" s="22">
        <f t="shared" si="13"/>
        <v>34</v>
      </c>
      <c r="AS61" s="70">
        <f t="shared" si="8"/>
        <v>0</v>
      </c>
    </row>
    <row r="62" spans="1:45" x14ac:dyDescent="0.2">
      <c r="A62" s="147"/>
      <c r="B62" s="167"/>
      <c r="C62" s="33" t="s">
        <v>86</v>
      </c>
      <c r="D62" s="39"/>
      <c r="E62" s="40"/>
      <c r="F62" s="37"/>
      <c r="G62" s="37"/>
      <c r="H62" s="4"/>
      <c r="I62" s="40"/>
      <c r="J62" s="37"/>
      <c r="K62" s="37"/>
      <c r="L62" s="37"/>
      <c r="M62" s="40"/>
      <c r="N62" s="37"/>
      <c r="O62" s="37"/>
      <c r="P62" s="37"/>
      <c r="Q62" s="40"/>
      <c r="R62" s="37"/>
      <c r="S62" s="37"/>
      <c r="T62" s="37"/>
      <c r="U62" s="40"/>
      <c r="V62" s="37"/>
      <c r="W62" s="37"/>
      <c r="X62" s="40"/>
      <c r="Y62" s="37"/>
      <c r="Z62" s="37"/>
      <c r="AA62" s="37"/>
      <c r="AB62" s="40"/>
      <c r="AC62" s="37"/>
      <c r="AD62" s="37"/>
      <c r="AE62" s="40"/>
      <c r="AF62" s="40"/>
      <c r="AG62" s="37"/>
      <c r="AH62" s="37"/>
      <c r="AI62" s="37"/>
      <c r="AJ62" s="40"/>
      <c r="AK62" s="37"/>
      <c r="AL62" s="37"/>
      <c r="AM62" s="41"/>
      <c r="AN62" s="41"/>
      <c r="AO62" s="41"/>
      <c r="AP62" s="41"/>
      <c r="AQ62" s="69">
        <f t="shared" si="11"/>
        <v>0</v>
      </c>
      <c r="AR62" s="22">
        <f t="shared" si="13"/>
        <v>34</v>
      </c>
      <c r="AS62" s="70">
        <f t="shared" si="8"/>
        <v>0</v>
      </c>
    </row>
    <row r="63" spans="1:45" x14ac:dyDescent="0.2">
      <c r="A63" s="147"/>
      <c r="B63" s="168"/>
      <c r="C63" s="33" t="s">
        <v>87</v>
      </c>
      <c r="D63" s="39"/>
      <c r="E63" s="40"/>
      <c r="F63" s="37"/>
      <c r="G63" s="4"/>
      <c r="H63" s="37"/>
      <c r="I63" s="40"/>
      <c r="J63" s="37"/>
      <c r="K63" s="37"/>
      <c r="L63" s="37"/>
      <c r="M63" s="40"/>
      <c r="N63" s="37"/>
      <c r="O63" s="37"/>
      <c r="P63" s="37"/>
      <c r="Q63" s="40"/>
      <c r="R63" s="37"/>
      <c r="S63" s="37"/>
      <c r="T63" s="37"/>
      <c r="U63" s="40"/>
      <c r="V63" s="37"/>
      <c r="W63" s="37"/>
      <c r="X63" s="40"/>
      <c r="Y63" s="37"/>
      <c r="Z63" s="37"/>
      <c r="AA63" s="37"/>
      <c r="AB63" s="40"/>
      <c r="AC63" s="37"/>
      <c r="AD63" s="37"/>
      <c r="AE63" s="40"/>
      <c r="AF63" s="40"/>
      <c r="AG63" s="37"/>
      <c r="AH63" s="37"/>
      <c r="AI63" s="37"/>
      <c r="AJ63" s="40"/>
      <c r="AK63" s="37"/>
      <c r="AL63" s="37"/>
      <c r="AM63" s="41"/>
      <c r="AN63" s="41"/>
      <c r="AO63" s="41"/>
      <c r="AP63" s="41"/>
      <c r="AQ63" s="69">
        <f t="shared" si="11"/>
        <v>0</v>
      </c>
      <c r="AR63" s="22">
        <f t="shared" si="13"/>
        <v>34</v>
      </c>
      <c r="AS63" s="70">
        <f t="shared" si="8"/>
        <v>0</v>
      </c>
    </row>
    <row r="64" spans="1:45" x14ac:dyDescent="0.2">
      <c r="A64" s="147"/>
      <c r="B64" s="125" t="s">
        <v>82</v>
      </c>
      <c r="C64" s="33" t="s">
        <v>85</v>
      </c>
      <c r="D64" s="39"/>
      <c r="E64" s="40"/>
      <c r="F64" s="37"/>
      <c r="G64" s="37"/>
      <c r="H64" s="4"/>
      <c r="I64" s="37"/>
      <c r="J64" s="37"/>
      <c r="K64" s="37"/>
      <c r="L64" s="37"/>
      <c r="M64" s="40"/>
      <c r="N64" s="37"/>
      <c r="O64" s="37"/>
      <c r="P64" s="37"/>
      <c r="Q64" s="40"/>
      <c r="R64" s="37"/>
      <c r="S64" s="37"/>
      <c r="T64" s="37"/>
      <c r="U64" s="40"/>
      <c r="V64" s="37"/>
      <c r="W64" s="37"/>
      <c r="X64" s="40"/>
      <c r="Y64" s="37"/>
      <c r="Z64" s="37"/>
      <c r="AA64" s="37"/>
      <c r="AB64" s="41"/>
      <c r="AC64" s="41"/>
      <c r="AD64" s="41"/>
      <c r="AE64" s="40"/>
      <c r="AF64" s="40"/>
      <c r="AG64" s="37"/>
      <c r="AH64" s="37"/>
      <c r="AI64" s="37"/>
      <c r="AJ64" s="40"/>
      <c r="AK64" s="37"/>
      <c r="AL64" s="37"/>
      <c r="AM64" s="41"/>
      <c r="AN64" s="41"/>
      <c r="AO64" s="41"/>
      <c r="AP64" s="41"/>
      <c r="AQ64" s="69">
        <f t="shared" si="11"/>
        <v>0</v>
      </c>
      <c r="AR64" s="22">
        <f>34*2</f>
        <v>68</v>
      </c>
      <c r="AS64" s="70">
        <f t="shared" si="8"/>
        <v>0</v>
      </c>
    </row>
    <row r="65" spans="1:45" ht="12.75" customHeight="1" x14ac:dyDescent="0.2">
      <c r="A65" s="147"/>
      <c r="B65" s="125"/>
      <c r="C65" s="33" t="s">
        <v>86</v>
      </c>
      <c r="D65" s="39"/>
      <c r="E65" s="40"/>
      <c r="F65" s="37"/>
      <c r="G65" s="37"/>
      <c r="H65" s="37"/>
      <c r="I65" s="40"/>
      <c r="J65" s="37"/>
      <c r="K65" s="37"/>
      <c r="L65" s="37"/>
      <c r="M65" s="40"/>
      <c r="N65" s="37"/>
      <c r="O65" s="37"/>
      <c r="P65" s="37"/>
      <c r="Q65" s="40"/>
      <c r="R65" s="37"/>
      <c r="S65" s="37"/>
      <c r="T65" s="37"/>
      <c r="U65" s="40"/>
      <c r="V65" s="37"/>
      <c r="W65" s="37"/>
      <c r="X65" s="40"/>
      <c r="Y65" s="37"/>
      <c r="Z65" s="37"/>
      <c r="AA65" s="37"/>
      <c r="AB65" s="37"/>
      <c r="AC65" s="37"/>
      <c r="AD65" s="40"/>
      <c r="AE65" s="40"/>
      <c r="AF65" s="40"/>
      <c r="AG65" s="40"/>
      <c r="AH65" s="41"/>
      <c r="AI65" s="41"/>
      <c r="AJ65" s="41"/>
      <c r="AK65" s="37"/>
      <c r="AL65" s="37"/>
      <c r="AM65" s="41"/>
      <c r="AN65" s="41"/>
      <c r="AO65" s="41"/>
      <c r="AP65" s="41"/>
      <c r="AQ65" s="69">
        <f t="shared" si="11"/>
        <v>0</v>
      </c>
      <c r="AR65" s="22">
        <f t="shared" ref="AR65:AR66" si="14">34*2</f>
        <v>68</v>
      </c>
      <c r="AS65" s="70">
        <f t="shared" si="8"/>
        <v>0</v>
      </c>
    </row>
    <row r="66" spans="1:45" x14ac:dyDescent="0.2">
      <c r="A66" s="147"/>
      <c r="B66" s="125"/>
      <c r="C66" s="33" t="s">
        <v>87</v>
      </c>
      <c r="D66" s="39"/>
      <c r="E66" s="40"/>
      <c r="F66" s="37"/>
      <c r="G66" s="37"/>
      <c r="H66" s="37"/>
      <c r="I66" s="40"/>
      <c r="J66" s="37"/>
      <c r="K66" s="37"/>
      <c r="L66" s="37"/>
      <c r="M66" s="40"/>
      <c r="N66" s="37"/>
      <c r="O66" s="37"/>
      <c r="P66" s="37"/>
      <c r="Q66" s="40"/>
      <c r="R66" s="37"/>
      <c r="S66" s="37"/>
      <c r="T66" s="37"/>
      <c r="U66" s="40"/>
      <c r="V66" s="37"/>
      <c r="W66" s="37"/>
      <c r="X66" s="40"/>
      <c r="Y66" s="37"/>
      <c r="Z66" s="37"/>
      <c r="AA66" s="37"/>
      <c r="AB66" s="37"/>
      <c r="AC66" s="37"/>
      <c r="AD66" s="40"/>
      <c r="AE66" s="40"/>
      <c r="AF66" s="40"/>
      <c r="AG66" s="40"/>
      <c r="AH66" s="41"/>
      <c r="AI66" s="41"/>
      <c r="AJ66" s="41"/>
      <c r="AK66" s="37"/>
      <c r="AL66" s="37"/>
      <c r="AM66" s="41"/>
      <c r="AN66" s="41"/>
      <c r="AO66" s="41"/>
      <c r="AP66" s="41"/>
      <c r="AQ66" s="69">
        <f t="shared" si="11"/>
        <v>0</v>
      </c>
      <c r="AR66" s="22">
        <f t="shared" si="14"/>
        <v>68</v>
      </c>
      <c r="AS66" s="70">
        <f t="shared" si="8"/>
        <v>0</v>
      </c>
    </row>
    <row r="67" spans="1:45" s="4" customFormat="1" ht="27" customHeight="1" x14ac:dyDescent="0.2">
      <c r="A67" s="63"/>
      <c r="B67" s="71"/>
      <c r="C67" s="71"/>
      <c r="D67" s="71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63"/>
      <c r="AN67" s="63"/>
      <c r="AO67" s="63"/>
      <c r="AP67" s="63"/>
      <c r="AQ67" s="63"/>
      <c r="AR67" s="63"/>
      <c r="AS67" s="63"/>
    </row>
    <row r="68" spans="1:45" s="4" customFormat="1" ht="114" customHeight="1" x14ac:dyDescent="0.2">
      <c r="A68" s="165" t="s">
        <v>89</v>
      </c>
      <c r="B68" s="165"/>
      <c r="C68" s="165"/>
      <c r="D68" s="165"/>
      <c r="E68" s="143" t="s">
        <v>53</v>
      </c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5"/>
      <c r="AQ68" s="124" t="s">
        <v>54</v>
      </c>
      <c r="AR68" s="124" t="s">
        <v>55</v>
      </c>
      <c r="AS68" s="182" t="s">
        <v>56</v>
      </c>
    </row>
    <row r="69" spans="1:45" s="2" customFormat="1" x14ac:dyDescent="0.2">
      <c r="A69" s="157" t="s">
        <v>57</v>
      </c>
      <c r="B69" s="159"/>
      <c r="C69" s="166" t="s">
        <v>58</v>
      </c>
      <c r="D69" s="30" t="s">
        <v>59</v>
      </c>
      <c r="E69" s="125" t="s">
        <v>60</v>
      </c>
      <c r="F69" s="125"/>
      <c r="G69" s="125"/>
      <c r="H69" s="125"/>
      <c r="I69" s="125" t="s">
        <v>61</v>
      </c>
      <c r="J69" s="125"/>
      <c r="K69" s="125"/>
      <c r="L69" s="125"/>
      <c r="M69" s="125" t="s">
        <v>62</v>
      </c>
      <c r="N69" s="125"/>
      <c r="O69" s="125"/>
      <c r="P69" s="125"/>
      <c r="Q69" s="125" t="s">
        <v>63</v>
      </c>
      <c r="R69" s="125"/>
      <c r="S69" s="125"/>
      <c r="T69" s="125"/>
      <c r="U69" s="125" t="s">
        <v>64</v>
      </c>
      <c r="V69" s="125"/>
      <c r="W69" s="125"/>
      <c r="X69" s="125" t="s">
        <v>65</v>
      </c>
      <c r="Y69" s="125"/>
      <c r="Z69" s="125"/>
      <c r="AA69" s="125"/>
      <c r="AB69" s="125" t="s">
        <v>66</v>
      </c>
      <c r="AC69" s="125"/>
      <c r="AD69" s="125"/>
      <c r="AE69" s="125" t="s">
        <v>67</v>
      </c>
      <c r="AF69" s="125"/>
      <c r="AG69" s="125"/>
      <c r="AH69" s="125"/>
      <c r="AI69" s="125"/>
      <c r="AJ69" s="125" t="s">
        <v>68</v>
      </c>
      <c r="AK69" s="125"/>
      <c r="AL69" s="125"/>
      <c r="AM69" s="125" t="s">
        <v>69</v>
      </c>
      <c r="AN69" s="125"/>
      <c r="AO69" s="125"/>
      <c r="AP69" s="125"/>
      <c r="AQ69" s="124"/>
      <c r="AR69" s="124"/>
      <c r="AS69" s="182"/>
    </row>
    <row r="70" spans="1:45" s="2" customFormat="1" ht="16.5" customHeight="1" x14ac:dyDescent="0.2">
      <c r="A70" s="160"/>
      <c r="B70" s="162"/>
      <c r="C70" s="168"/>
      <c r="D70" s="30" t="s">
        <v>70</v>
      </c>
      <c r="E70" s="32">
        <v>1</v>
      </c>
      <c r="F70" s="32">
        <v>2</v>
      </c>
      <c r="G70" s="32">
        <v>3</v>
      </c>
      <c r="H70" s="32">
        <v>4</v>
      </c>
      <c r="I70" s="32">
        <v>5</v>
      </c>
      <c r="J70" s="32">
        <v>6</v>
      </c>
      <c r="K70" s="32">
        <v>7</v>
      </c>
      <c r="L70" s="32">
        <v>8</v>
      </c>
      <c r="M70" s="32">
        <v>9</v>
      </c>
      <c r="N70" s="32">
        <v>10</v>
      </c>
      <c r="O70" s="32">
        <v>11</v>
      </c>
      <c r="P70" s="32">
        <v>12</v>
      </c>
      <c r="Q70" s="32">
        <v>13</v>
      </c>
      <c r="R70" s="32">
        <v>14</v>
      </c>
      <c r="S70" s="32">
        <v>15</v>
      </c>
      <c r="T70" s="32">
        <v>16</v>
      </c>
      <c r="U70" s="32">
        <v>17</v>
      </c>
      <c r="V70" s="32">
        <v>18</v>
      </c>
      <c r="W70" s="32">
        <v>19</v>
      </c>
      <c r="X70" s="32">
        <v>20</v>
      </c>
      <c r="Y70" s="32">
        <v>21</v>
      </c>
      <c r="Z70" s="32">
        <v>22</v>
      </c>
      <c r="AA70" s="32">
        <v>23</v>
      </c>
      <c r="AB70" s="32">
        <v>24</v>
      </c>
      <c r="AC70" s="32">
        <v>25</v>
      </c>
      <c r="AD70" s="32">
        <v>26</v>
      </c>
      <c r="AE70" s="32">
        <v>27</v>
      </c>
      <c r="AF70" s="32">
        <v>28</v>
      </c>
      <c r="AG70" s="32">
        <v>29</v>
      </c>
      <c r="AH70" s="32">
        <v>30</v>
      </c>
      <c r="AI70" s="32">
        <v>31</v>
      </c>
      <c r="AJ70" s="32">
        <v>32</v>
      </c>
      <c r="AK70" s="32">
        <v>33</v>
      </c>
      <c r="AL70" s="32">
        <v>34</v>
      </c>
      <c r="AM70" s="32">
        <v>35</v>
      </c>
      <c r="AN70" s="32">
        <v>36</v>
      </c>
      <c r="AO70" s="32">
        <v>37</v>
      </c>
      <c r="AP70" s="32">
        <v>38</v>
      </c>
      <c r="AQ70" s="124"/>
      <c r="AR70" s="124"/>
      <c r="AS70" s="182"/>
    </row>
    <row r="71" spans="1:45" s="3" customFormat="1" ht="11.25" customHeight="1" x14ac:dyDescent="0.2">
      <c r="A71" s="146" t="s">
        <v>84</v>
      </c>
      <c r="B71" s="166" t="s">
        <v>72</v>
      </c>
      <c r="C71" s="33" t="s">
        <v>90</v>
      </c>
      <c r="D71" s="39"/>
      <c r="E71" s="40"/>
      <c r="F71" s="41"/>
      <c r="G71" s="41"/>
      <c r="H71" s="102">
        <v>1</v>
      </c>
      <c r="I71" s="41"/>
      <c r="J71" s="41"/>
      <c r="K71" s="41"/>
      <c r="L71" s="41"/>
      <c r="M71" s="41"/>
      <c r="N71" s="41"/>
      <c r="O71" s="102">
        <v>1</v>
      </c>
      <c r="P71" s="4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94">
        <v>1</v>
      </c>
      <c r="AL71" s="40"/>
      <c r="AM71" s="41"/>
      <c r="AN71" s="41"/>
      <c r="AO71" s="41"/>
      <c r="AP71" s="41"/>
      <c r="AQ71" s="69">
        <f>COUNTA(E71:AP71)</f>
        <v>3</v>
      </c>
      <c r="AR71" s="22">
        <f>34*5</f>
        <v>170</v>
      </c>
      <c r="AS71" s="70">
        <f>AQ71/AR71</f>
        <v>1.7647058823529412E-2</v>
      </c>
    </row>
    <row r="72" spans="1:45" s="3" customFormat="1" ht="15" customHeight="1" x14ac:dyDescent="0.2">
      <c r="A72" s="147"/>
      <c r="B72" s="167"/>
      <c r="C72" s="33" t="s">
        <v>91</v>
      </c>
      <c r="D72" s="39"/>
      <c r="E72" s="40"/>
      <c r="F72" s="41"/>
      <c r="G72" s="41"/>
      <c r="H72" s="102">
        <v>1</v>
      </c>
      <c r="I72" s="41"/>
      <c r="J72" s="41"/>
      <c r="K72" s="41"/>
      <c r="L72" s="41"/>
      <c r="M72" s="41"/>
      <c r="N72" s="41"/>
      <c r="O72" s="102">
        <v>1</v>
      </c>
      <c r="P72" s="41"/>
      <c r="Q72" s="37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94">
        <v>1</v>
      </c>
      <c r="AL72" s="40"/>
      <c r="AM72" s="41"/>
      <c r="AN72" s="41"/>
      <c r="AO72" s="41"/>
      <c r="AP72" s="41"/>
      <c r="AQ72" s="69">
        <f>COUNTA(E72:AP72)</f>
        <v>3</v>
      </c>
      <c r="AR72" s="22">
        <f t="shared" ref="AR72:AR73" si="15">34*5</f>
        <v>170</v>
      </c>
      <c r="AS72" s="70">
        <f t="shared" ref="AS72:AS97" si="16">AQ72/AR72</f>
        <v>1.7647058823529412E-2</v>
      </c>
    </row>
    <row r="73" spans="1:45" s="3" customFormat="1" ht="12.75" customHeight="1" x14ac:dyDescent="0.2">
      <c r="A73" s="147"/>
      <c r="B73" s="168"/>
      <c r="C73" s="33" t="s">
        <v>92</v>
      </c>
      <c r="D73" s="39"/>
      <c r="E73" s="40"/>
      <c r="F73" s="41"/>
      <c r="G73" s="41"/>
      <c r="H73" s="102">
        <v>1</v>
      </c>
      <c r="I73" s="41"/>
      <c r="J73" s="41"/>
      <c r="K73" s="41"/>
      <c r="L73" s="41"/>
      <c r="M73" s="41"/>
      <c r="N73" s="41"/>
      <c r="O73" s="102">
        <v>1</v>
      </c>
      <c r="P73" s="41"/>
      <c r="Q73" s="40"/>
      <c r="R73" s="37"/>
      <c r="S73" s="37"/>
      <c r="T73" s="37"/>
      <c r="U73" s="40"/>
      <c r="V73" s="37"/>
      <c r="W73" s="37"/>
      <c r="X73" s="40"/>
      <c r="Y73" s="37"/>
      <c r="Z73" s="37"/>
      <c r="AA73" s="37"/>
      <c r="AB73" s="40"/>
      <c r="AC73" s="37"/>
      <c r="AD73" s="37"/>
      <c r="AE73" s="40"/>
      <c r="AF73" s="40"/>
      <c r="AG73" s="37"/>
      <c r="AH73" s="37"/>
      <c r="AI73" s="37"/>
      <c r="AJ73" s="40"/>
      <c r="AK73" s="94">
        <v>1</v>
      </c>
      <c r="AL73" s="37"/>
      <c r="AM73" s="41"/>
      <c r="AN73" s="41"/>
      <c r="AO73" s="41"/>
      <c r="AP73" s="41"/>
      <c r="AQ73" s="69">
        <f t="shared" ref="AQ73:AQ77" si="17">COUNTA(E73:AP73)</f>
        <v>3</v>
      </c>
      <c r="AR73" s="22">
        <f t="shared" si="15"/>
        <v>170</v>
      </c>
      <c r="AS73" s="70">
        <f t="shared" si="16"/>
        <v>1.7647058823529412E-2</v>
      </c>
    </row>
    <row r="74" spans="1:45" s="3" customFormat="1" ht="15" customHeight="1" x14ac:dyDescent="0.2">
      <c r="A74" s="147"/>
      <c r="B74" s="166" t="s">
        <v>76</v>
      </c>
      <c r="C74" s="33" t="s">
        <v>90</v>
      </c>
      <c r="D74" s="39"/>
      <c r="E74" s="40"/>
      <c r="F74" s="102">
        <v>1</v>
      </c>
      <c r="G74" s="41"/>
      <c r="H74" s="41"/>
      <c r="I74" s="41"/>
      <c r="J74" s="41"/>
      <c r="K74" s="102">
        <v>1</v>
      </c>
      <c r="L74" s="41"/>
      <c r="M74" s="41"/>
      <c r="N74" s="41"/>
      <c r="O74" s="41"/>
      <c r="P74" s="41"/>
      <c r="Q74" s="40"/>
      <c r="R74" s="37"/>
      <c r="S74" s="94">
        <v>1</v>
      </c>
      <c r="T74" s="37"/>
      <c r="U74" s="40"/>
      <c r="V74" s="37"/>
      <c r="W74" s="37"/>
      <c r="X74" s="40"/>
      <c r="Y74" s="37"/>
      <c r="Z74" s="37"/>
      <c r="AA74" s="94">
        <v>1</v>
      </c>
      <c r="AB74" s="40"/>
      <c r="AC74" s="37"/>
      <c r="AD74" s="37"/>
      <c r="AE74" s="40"/>
      <c r="AF74" s="40"/>
      <c r="AG74" s="94">
        <v>1</v>
      </c>
      <c r="AH74" s="37"/>
      <c r="AI74" s="37"/>
      <c r="AJ74" s="40"/>
      <c r="AK74" s="94">
        <v>1</v>
      </c>
      <c r="AL74" s="37"/>
      <c r="AM74" s="41"/>
      <c r="AN74" s="41"/>
      <c r="AO74" s="41"/>
      <c r="AP74" s="41"/>
      <c r="AQ74" s="69">
        <f t="shared" si="17"/>
        <v>6</v>
      </c>
      <c r="AR74" s="22">
        <f>34*4</f>
        <v>136</v>
      </c>
      <c r="AS74" s="70">
        <f t="shared" si="16"/>
        <v>4.4117647058823532E-2</v>
      </c>
    </row>
    <row r="75" spans="1:45" s="3" customFormat="1" ht="15" customHeight="1" x14ac:dyDescent="0.2">
      <c r="A75" s="147"/>
      <c r="B75" s="167"/>
      <c r="C75" s="33" t="s">
        <v>91</v>
      </c>
      <c r="D75" s="39"/>
      <c r="E75" s="40"/>
      <c r="F75" s="94">
        <v>1</v>
      </c>
      <c r="G75" s="37"/>
      <c r="H75" s="41"/>
      <c r="I75" s="37"/>
      <c r="J75" s="37"/>
      <c r="K75" s="94">
        <v>1</v>
      </c>
      <c r="L75" s="37"/>
      <c r="M75" s="40"/>
      <c r="N75" s="37"/>
      <c r="O75" s="37"/>
      <c r="P75" s="37"/>
      <c r="Q75" s="40"/>
      <c r="R75" s="37"/>
      <c r="S75" s="94">
        <v>1</v>
      </c>
      <c r="T75" s="37"/>
      <c r="U75" s="40"/>
      <c r="V75" s="37"/>
      <c r="W75" s="37"/>
      <c r="X75" s="40"/>
      <c r="Y75" s="37"/>
      <c r="Z75" s="37"/>
      <c r="AA75" s="94">
        <v>1</v>
      </c>
      <c r="AB75" s="41"/>
      <c r="AC75" s="41"/>
      <c r="AD75" s="41"/>
      <c r="AE75" s="40"/>
      <c r="AF75" s="40"/>
      <c r="AG75" s="94">
        <v>1</v>
      </c>
      <c r="AH75" s="37"/>
      <c r="AI75" s="37"/>
      <c r="AJ75" s="40"/>
      <c r="AK75" s="94">
        <v>1</v>
      </c>
      <c r="AL75" s="37"/>
      <c r="AM75" s="41"/>
      <c r="AN75" s="41"/>
      <c r="AO75" s="41"/>
      <c r="AP75" s="41"/>
      <c r="AQ75" s="69">
        <f t="shared" si="17"/>
        <v>6</v>
      </c>
      <c r="AR75" s="22">
        <f t="shared" ref="AR75:AR79" si="18">34*4</f>
        <v>136</v>
      </c>
      <c r="AS75" s="70">
        <f t="shared" si="16"/>
        <v>4.4117647058823532E-2</v>
      </c>
    </row>
    <row r="76" spans="1:45" s="3" customFormat="1" ht="15" customHeight="1" x14ac:dyDescent="0.2">
      <c r="A76" s="147"/>
      <c r="B76" s="168"/>
      <c r="C76" s="33" t="s">
        <v>92</v>
      </c>
      <c r="D76" s="39"/>
      <c r="E76" s="40"/>
      <c r="F76" s="97">
        <v>1</v>
      </c>
      <c r="G76" s="37"/>
      <c r="H76" s="40"/>
      <c r="I76" s="40"/>
      <c r="J76" s="4"/>
      <c r="K76" s="97">
        <v>1</v>
      </c>
      <c r="L76" s="40"/>
      <c r="M76" s="40"/>
      <c r="N76" s="40"/>
      <c r="O76" s="40"/>
      <c r="P76" s="40"/>
      <c r="Q76" s="40"/>
      <c r="R76" s="37"/>
      <c r="S76" s="94">
        <v>1</v>
      </c>
      <c r="T76" s="37"/>
      <c r="U76" s="40"/>
      <c r="V76" s="37"/>
      <c r="W76" s="37"/>
      <c r="X76" s="40"/>
      <c r="Y76" s="37"/>
      <c r="Z76" s="37"/>
      <c r="AA76" s="94">
        <v>1</v>
      </c>
      <c r="AB76" s="37"/>
      <c r="AC76" s="37"/>
      <c r="AD76" s="40"/>
      <c r="AE76" s="40"/>
      <c r="AF76" s="40"/>
      <c r="AG76" s="97">
        <v>1</v>
      </c>
      <c r="AH76" s="41"/>
      <c r="AI76" s="41"/>
      <c r="AJ76" s="41"/>
      <c r="AK76" s="94">
        <v>1</v>
      </c>
      <c r="AL76" s="37"/>
      <c r="AM76" s="41"/>
      <c r="AN76" s="41"/>
      <c r="AO76" s="41"/>
      <c r="AP76" s="41"/>
      <c r="AQ76" s="69">
        <f t="shared" si="17"/>
        <v>6</v>
      </c>
      <c r="AR76" s="22">
        <f t="shared" si="18"/>
        <v>136</v>
      </c>
      <c r="AS76" s="70">
        <f t="shared" si="16"/>
        <v>4.4117647058823532E-2</v>
      </c>
    </row>
    <row r="77" spans="1:45" s="3" customFormat="1" x14ac:dyDescent="0.2">
      <c r="A77" s="147"/>
      <c r="B77" s="166" t="s">
        <v>77</v>
      </c>
      <c r="C77" s="33" t="s">
        <v>90</v>
      </c>
      <c r="D77" s="39"/>
      <c r="E77" s="40"/>
      <c r="F77" s="40"/>
      <c r="G77" s="40"/>
      <c r="H77" s="37"/>
      <c r="I77" s="4"/>
      <c r="J77" s="40"/>
      <c r="K77" s="40"/>
      <c r="L77" s="97">
        <v>1</v>
      </c>
      <c r="M77" s="40"/>
      <c r="N77" s="40"/>
      <c r="O77" s="40"/>
      <c r="P77" s="40"/>
      <c r="Q77" s="40"/>
      <c r="R77" s="37"/>
      <c r="S77" s="37"/>
      <c r="T77" s="37"/>
      <c r="U77" s="40"/>
      <c r="V77" s="37"/>
      <c r="W77" s="37"/>
      <c r="X77" s="40"/>
      <c r="Y77" s="37"/>
      <c r="Z77" s="37"/>
      <c r="AA77" s="37"/>
      <c r="AB77" s="37"/>
      <c r="AC77" s="37"/>
      <c r="AD77" s="40"/>
      <c r="AE77" s="40"/>
      <c r="AF77" s="40"/>
      <c r="AG77" s="40"/>
      <c r="AH77" s="41"/>
      <c r="AI77" s="41"/>
      <c r="AJ77" s="41"/>
      <c r="AK77" s="94">
        <v>1</v>
      </c>
      <c r="AL77" s="37"/>
      <c r="AM77" s="41"/>
      <c r="AN77" s="41"/>
      <c r="AO77" s="41"/>
      <c r="AP77" s="41"/>
      <c r="AQ77" s="69">
        <f t="shared" si="17"/>
        <v>2</v>
      </c>
      <c r="AR77" s="22">
        <f t="shared" si="18"/>
        <v>136</v>
      </c>
      <c r="AS77" s="70">
        <f t="shared" si="16"/>
        <v>1.4705882352941176E-2</v>
      </c>
    </row>
    <row r="78" spans="1:45" ht="12.75" customHeight="1" x14ac:dyDescent="0.2">
      <c r="A78" s="147"/>
      <c r="B78" s="167"/>
      <c r="C78" s="33" t="s">
        <v>91</v>
      </c>
      <c r="D78" s="39"/>
      <c r="E78" s="40"/>
      <c r="F78" s="37"/>
      <c r="G78" s="37"/>
      <c r="H78" s="4"/>
      <c r="I78" s="40"/>
      <c r="J78" s="37"/>
      <c r="K78" s="37"/>
      <c r="L78" s="94">
        <v>1</v>
      </c>
      <c r="M78" s="40"/>
      <c r="N78" s="37"/>
      <c r="O78" s="37"/>
      <c r="P78" s="37"/>
      <c r="Q78" s="40"/>
      <c r="R78" s="37"/>
      <c r="S78" s="37"/>
      <c r="T78" s="37"/>
      <c r="U78" s="40"/>
      <c r="V78" s="37"/>
      <c r="W78" s="37"/>
      <c r="X78" s="40"/>
      <c r="Y78" s="37"/>
      <c r="Z78" s="37"/>
      <c r="AA78" s="37"/>
      <c r="AB78" s="37"/>
      <c r="AC78" s="37"/>
      <c r="AD78" s="40"/>
      <c r="AE78" s="40"/>
      <c r="AF78" s="40"/>
      <c r="AG78" s="40"/>
      <c r="AH78" s="41"/>
      <c r="AI78" s="41"/>
      <c r="AJ78" s="41"/>
      <c r="AK78" s="94">
        <v>1</v>
      </c>
      <c r="AL78" s="37"/>
      <c r="AM78" s="41"/>
      <c r="AN78" s="41"/>
      <c r="AO78" s="41"/>
      <c r="AP78" s="41"/>
      <c r="AQ78" s="69">
        <f t="shared" ref="AQ78:AQ97" si="19">COUNTA(E78:AP78)</f>
        <v>2</v>
      </c>
      <c r="AR78" s="22">
        <f t="shared" si="18"/>
        <v>136</v>
      </c>
      <c r="AS78" s="70">
        <f t="shared" si="16"/>
        <v>1.4705882352941176E-2</v>
      </c>
    </row>
    <row r="79" spans="1:45" ht="12.75" customHeight="1" x14ac:dyDescent="0.2">
      <c r="A79" s="147"/>
      <c r="B79" s="168"/>
      <c r="C79" s="33" t="s">
        <v>92</v>
      </c>
      <c r="D79" s="39"/>
      <c r="E79" s="40"/>
      <c r="F79" s="37"/>
      <c r="G79" s="4"/>
      <c r="H79" s="37"/>
      <c r="I79" s="40"/>
      <c r="J79" s="37"/>
      <c r="K79" s="37"/>
      <c r="L79" s="94">
        <v>1</v>
      </c>
      <c r="M79" s="40"/>
      <c r="N79" s="37"/>
      <c r="O79" s="37"/>
      <c r="P79" s="37"/>
      <c r="Q79" s="40"/>
      <c r="R79" s="37"/>
      <c r="S79" s="37"/>
      <c r="T79" s="37"/>
      <c r="U79" s="40"/>
      <c r="V79" s="37"/>
      <c r="W79" s="37"/>
      <c r="X79" s="40"/>
      <c r="Y79" s="37"/>
      <c r="Z79" s="37"/>
      <c r="AA79" s="37"/>
      <c r="AB79" s="37"/>
      <c r="AC79" s="37"/>
      <c r="AD79" s="40"/>
      <c r="AE79" s="40"/>
      <c r="AF79" s="40"/>
      <c r="AG79" s="40"/>
      <c r="AH79" s="41"/>
      <c r="AI79" s="41"/>
      <c r="AJ79" s="41"/>
      <c r="AK79" s="94">
        <v>1</v>
      </c>
      <c r="AL79" s="37"/>
      <c r="AM79" s="41"/>
      <c r="AN79" s="41"/>
      <c r="AO79" s="41"/>
      <c r="AP79" s="41"/>
      <c r="AQ79" s="69">
        <f t="shared" si="19"/>
        <v>2</v>
      </c>
      <c r="AR79" s="22">
        <f t="shared" si="18"/>
        <v>136</v>
      </c>
      <c r="AS79" s="70">
        <f t="shared" si="16"/>
        <v>1.4705882352941176E-2</v>
      </c>
    </row>
    <row r="80" spans="1:45" ht="12.75" customHeight="1" x14ac:dyDescent="0.2">
      <c r="A80" s="147"/>
      <c r="B80" s="166" t="s">
        <v>78</v>
      </c>
      <c r="C80" s="33" t="s">
        <v>90</v>
      </c>
      <c r="D80" s="39"/>
      <c r="E80" s="40"/>
      <c r="F80" s="37"/>
      <c r="G80" s="37"/>
      <c r="H80" s="37"/>
      <c r="I80" s="40"/>
      <c r="J80" s="37"/>
      <c r="K80" s="37"/>
      <c r="L80" s="94">
        <v>1</v>
      </c>
      <c r="M80" s="40"/>
      <c r="N80" s="37"/>
      <c r="O80" s="37"/>
      <c r="P80" s="37"/>
      <c r="Q80" s="37"/>
      <c r="R80" s="37"/>
      <c r="S80" s="37"/>
      <c r="T80" s="37"/>
      <c r="U80" s="40"/>
      <c r="V80" s="37"/>
      <c r="W80" s="37"/>
      <c r="X80" s="40"/>
      <c r="Y80" s="37"/>
      <c r="Z80" s="37"/>
      <c r="AA80" s="37"/>
      <c r="AB80" s="37"/>
      <c r="AC80" s="37"/>
      <c r="AD80" s="37"/>
      <c r="AE80" s="40"/>
      <c r="AF80" s="40"/>
      <c r="AG80" s="41"/>
      <c r="AH80" s="41"/>
      <c r="AI80" s="102">
        <v>1</v>
      </c>
      <c r="AJ80" s="41"/>
      <c r="AK80" s="37"/>
      <c r="AL80" s="37"/>
      <c r="AM80" s="41"/>
      <c r="AN80" s="41"/>
      <c r="AO80" s="41"/>
      <c r="AP80" s="41"/>
      <c r="AQ80" s="69">
        <f t="shared" si="19"/>
        <v>2</v>
      </c>
      <c r="AR80" s="22">
        <f>34*2</f>
        <v>68</v>
      </c>
      <c r="AS80" s="70">
        <f t="shared" si="16"/>
        <v>2.9411764705882353E-2</v>
      </c>
    </row>
    <row r="81" spans="1:45" ht="12.75" customHeight="1" x14ac:dyDescent="0.2">
      <c r="A81" s="147"/>
      <c r="B81" s="167"/>
      <c r="C81" s="33" t="s">
        <v>91</v>
      </c>
      <c r="D81" s="39"/>
      <c r="E81" s="40"/>
      <c r="F81" s="37"/>
      <c r="G81" s="37"/>
      <c r="H81" s="37"/>
      <c r="I81" s="40"/>
      <c r="J81" s="37"/>
      <c r="K81" s="37"/>
      <c r="L81" s="94">
        <v>1</v>
      </c>
      <c r="M81" s="40"/>
      <c r="N81" s="37"/>
      <c r="O81" s="37"/>
      <c r="P81" s="37"/>
      <c r="Q81" s="40"/>
      <c r="R81" s="37"/>
      <c r="S81" s="37"/>
      <c r="T81" s="37"/>
      <c r="U81" s="40"/>
      <c r="V81" s="37"/>
      <c r="W81" s="37"/>
      <c r="X81" s="40"/>
      <c r="Y81" s="37"/>
      <c r="Z81" s="37"/>
      <c r="AA81" s="37"/>
      <c r="AB81" s="40"/>
      <c r="AC81" s="37"/>
      <c r="AD81" s="41"/>
      <c r="AE81" s="40"/>
      <c r="AF81" s="40"/>
      <c r="AG81" s="37"/>
      <c r="AH81" s="37"/>
      <c r="AI81" s="102">
        <v>1</v>
      </c>
      <c r="AJ81" s="40"/>
      <c r="AK81" s="37"/>
      <c r="AL81" s="37"/>
      <c r="AM81" s="41"/>
      <c r="AN81" s="41"/>
      <c r="AO81" s="41"/>
      <c r="AP81" s="41"/>
      <c r="AQ81" s="69">
        <f t="shared" si="19"/>
        <v>2</v>
      </c>
      <c r="AR81" s="22">
        <f t="shared" ref="AR81:AR85" si="20">34*2</f>
        <v>68</v>
      </c>
      <c r="AS81" s="70">
        <f t="shared" si="16"/>
        <v>2.9411764705882353E-2</v>
      </c>
    </row>
    <row r="82" spans="1:45" ht="12.75" customHeight="1" x14ac:dyDescent="0.2">
      <c r="A82" s="147"/>
      <c r="B82" s="168"/>
      <c r="C82" s="33" t="s">
        <v>92</v>
      </c>
      <c r="D82" s="39"/>
      <c r="E82" s="40"/>
      <c r="F82" s="37"/>
      <c r="G82" s="37"/>
      <c r="H82" s="37"/>
      <c r="I82" s="40"/>
      <c r="J82" s="37"/>
      <c r="K82" s="37"/>
      <c r="L82" s="94">
        <v>1</v>
      </c>
      <c r="M82" s="40"/>
      <c r="N82" s="37"/>
      <c r="O82" s="37"/>
      <c r="P82" s="37"/>
      <c r="Q82" s="40"/>
      <c r="R82" s="37"/>
      <c r="S82" s="37"/>
      <c r="T82" s="37"/>
      <c r="U82" s="40"/>
      <c r="V82" s="37"/>
      <c r="W82" s="37"/>
      <c r="X82" s="40"/>
      <c r="Y82" s="37"/>
      <c r="Z82" s="37"/>
      <c r="AA82" s="37"/>
      <c r="AB82" s="40"/>
      <c r="AC82" s="37"/>
      <c r="AD82" s="41"/>
      <c r="AE82" s="40"/>
      <c r="AF82" s="40"/>
      <c r="AG82" s="37"/>
      <c r="AH82" s="37"/>
      <c r="AI82" s="102">
        <v>1</v>
      </c>
      <c r="AJ82" s="40"/>
      <c r="AK82" s="37"/>
      <c r="AL82" s="37"/>
      <c r="AM82" s="41"/>
      <c r="AN82" s="41"/>
      <c r="AO82" s="41"/>
      <c r="AP82" s="41"/>
      <c r="AQ82" s="69">
        <f t="shared" si="19"/>
        <v>2</v>
      </c>
      <c r="AR82" s="22">
        <f t="shared" si="20"/>
        <v>68</v>
      </c>
      <c r="AS82" s="70">
        <f t="shared" si="16"/>
        <v>2.9411764705882353E-2</v>
      </c>
    </row>
    <row r="83" spans="1:45" ht="12.75" customHeight="1" x14ac:dyDescent="0.2">
      <c r="A83" s="147"/>
      <c r="B83" s="169" t="s">
        <v>88</v>
      </c>
      <c r="C83" s="33" t="s">
        <v>90</v>
      </c>
      <c r="D83" s="39"/>
      <c r="E83" s="40"/>
      <c r="F83" s="37"/>
      <c r="G83" s="37"/>
      <c r="H83" s="37"/>
      <c r="I83" s="40"/>
      <c r="J83" s="37"/>
      <c r="K83" s="37"/>
      <c r="L83" s="94">
        <v>1</v>
      </c>
      <c r="M83" s="40"/>
      <c r="N83" s="37"/>
      <c r="O83" s="37"/>
      <c r="P83" s="37"/>
      <c r="Q83" s="40"/>
      <c r="R83" s="37"/>
      <c r="S83" s="37"/>
      <c r="T83" s="37"/>
      <c r="U83" s="40"/>
      <c r="V83" s="37"/>
      <c r="W83" s="37"/>
      <c r="X83" s="40"/>
      <c r="Y83" s="37"/>
      <c r="Z83" s="37"/>
      <c r="AA83" s="37"/>
      <c r="AB83" s="40"/>
      <c r="AC83" s="37"/>
      <c r="AD83" s="41"/>
      <c r="AE83" s="40"/>
      <c r="AF83" s="40"/>
      <c r="AG83" s="37"/>
      <c r="AH83" s="37"/>
      <c r="AI83" s="41"/>
      <c r="AJ83" s="40"/>
      <c r="AK83" s="37"/>
      <c r="AL83" s="94">
        <v>1</v>
      </c>
      <c r="AM83" s="41"/>
      <c r="AN83" s="41"/>
      <c r="AO83" s="41"/>
      <c r="AP83" s="41"/>
      <c r="AQ83" s="69">
        <f t="shared" si="19"/>
        <v>2</v>
      </c>
      <c r="AR83" s="22">
        <f t="shared" si="20"/>
        <v>68</v>
      </c>
      <c r="AS83" s="70">
        <f t="shared" si="16"/>
        <v>2.9411764705882353E-2</v>
      </c>
    </row>
    <row r="84" spans="1:45" ht="12.75" customHeight="1" x14ac:dyDescent="0.2">
      <c r="A84" s="147"/>
      <c r="B84" s="170"/>
      <c r="C84" s="33" t="s">
        <v>91</v>
      </c>
      <c r="D84" s="39"/>
      <c r="E84" s="40"/>
      <c r="F84" s="37"/>
      <c r="G84" s="37"/>
      <c r="H84" s="37"/>
      <c r="I84" s="40"/>
      <c r="J84" s="37"/>
      <c r="K84" s="37"/>
      <c r="L84" s="94">
        <v>1</v>
      </c>
      <c r="M84" s="40"/>
      <c r="N84" s="37"/>
      <c r="O84" s="37"/>
      <c r="P84" s="37"/>
      <c r="Q84" s="40"/>
      <c r="R84" s="37"/>
      <c r="S84" s="37"/>
      <c r="T84" s="37"/>
      <c r="U84" s="40"/>
      <c r="V84" s="37"/>
      <c r="W84" s="37"/>
      <c r="X84" s="40"/>
      <c r="Y84" s="37"/>
      <c r="Z84" s="37"/>
      <c r="AA84" s="37"/>
      <c r="AB84" s="40"/>
      <c r="AC84" s="37"/>
      <c r="AD84" s="41"/>
      <c r="AE84" s="40"/>
      <c r="AF84" s="40"/>
      <c r="AG84" s="37"/>
      <c r="AH84" s="37"/>
      <c r="AI84" s="41"/>
      <c r="AJ84" s="40"/>
      <c r="AK84" s="37"/>
      <c r="AL84" s="94">
        <v>1</v>
      </c>
      <c r="AM84" s="41"/>
      <c r="AN84" s="41"/>
      <c r="AO84" s="41"/>
      <c r="AP84" s="41"/>
      <c r="AQ84" s="69">
        <f t="shared" si="19"/>
        <v>2</v>
      </c>
      <c r="AR84" s="22">
        <f t="shared" si="20"/>
        <v>68</v>
      </c>
      <c r="AS84" s="70">
        <f t="shared" si="16"/>
        <v>2.9411764705882353E-2</v>
      </c>
    </row>
    <row r="85" spans="1:45" ht="12.75" customHeight="1" x14ac:dyDescent="0.2">
      <c r="A85" s="147"/>
      <c r="B85" s="171"/>
      <c r="C85" s="33" t="s">
        <v>92</v>
      </c>
      <c r="D85" s="39"/>
      <c r="E85" s="40"/>
      <c r="F85" s="37"/>
      <c r="G85" s="37"/>
      <c r="H85" s="37"/>
      <c r="I85" s="40"/>
      <c r="J85" s="37"/>
      <c r="K85" s="37"/>
      <c r="L85" s="94">
        <v>1</v>
      </c>
      <c r="M85" s="40"/>
      <c r="N85" s="37"/>
      <c r="O85" s="37"/>
      <c r="P85" s="37"/>
      <c r="Q85" s="40"/>
      <c r="R85" s="37"/>
      <c r="S85" s="37"/>
      <c r="T85" s="37"/>
      <c r="U85" s="40"/>
      <c r="V85" s="37"/>
      <c r="W85" s="37"/>
      <c r="X85" s="40"/>
      <c r="Y85" s="37"/>
      <c r="Z85" s="37"/>
      <c r="AA85" s="37"/>
      <c r="AB85" s="40"/>
      <c r="AC85" s="37"/>
      <c r="AD85" s="41"/>
      <c r="AE85" s="40"/>
      <c r="AF85" s="40"/>
      <c r="AG85" s="37"/>
      <c r="AH85" s="37"/>
      <c r="AI85" s="41"/>
      <c r="AJ85" s="40"/>
      <c r="AK85" s="37"/>
      <c r="AL85" s="94">
        <v>1</v>
      </c>
      <c r="AM85" s="41"/>
      <c r="AN85" s="41"/>
      <c r="AO85" s="41"/>
      <c r="AP85" s="41"/>
      <c r="AQ85" s="69">
        <f t="shared" si="19"/>
        <v>2</v>
      </c>
      <c r="AR85" s="22">
        <f t="shared" si="20"/>
        <v>68</v>
      </c>
      <c r="AS85" s="70">
        <f t="shared" si="16"/>
        <v>2.9411764705882353E-2</v>
      </c>
    </row>
    <row r="86" spans="1:45" ht="12.75" customHeight="1" x14ac:dyDescent="0.2">
      <c r="A86" s="147"/>
      <c r="B86" s="166" t="s">
        <v>79</v>
      </c>
      <c r="C86" s="33" t="s">
        <v>90</v>
      </c>
      <c r="D86" s="39"/>
      <c r="E86" s="40"/>
      <c r="F86" s="37"/>
      <c r="G86" s="37"/>
      <c r="H86" s="37"/>
      <c r="I86" s="40"/>
      <c r="J86" s="37"/>
      <c r="K86" s="37"/>
      <c r="L86" s="37"/>
      <c r="M86" s="40"/>
      <c r="N86" s="37"/>
      <c r="O86" s="37"/>
      <c r="P86" s="37"/>
      <c r="Q86" s="40"/>
      <c r="R86" s="37"/>
      <c r="S86" s="37"/>
      <c r="T86" s="37"/>
      <c r="U86" s="40"/>
      <c r="V86" s="37"/>
      <c r="W86" s="37"/>
      <c r="X86" s="40"/>
      <c r="Y86" s="37"/>
      <c r="Z86" s="37"/>
      <c r="AA86" s="41"/>
      <c r="AB86" s="40"/>
      <c r="AC86" s="37"/>
      <c r="AD86" s="37"/>
      <c r="AE86" s="40"/>
      <c r="AF86" s="40"/>
      <c r="AG86" s="37"/>
      <c r="AH86" s="37"/>
      <c r="AI86" s="37"/>
      <c r="AJ86" s="41"/>
      <c r="AK86" s="37"/>
      <c r="AL86" s="37"/>
      <c r="AM86" s="41"/>
      <c r="AN86" s="41"/>
      <c r="AO86" s="41"/>
      <c r="AP86" s="41"/>
      <c r="AQ86" s="69">
        <f t="shared" si="19"/>
        <v>0</v>
      </c>
      <c r="AR86" s="22">
        <f>34*1</f>
        <v>34</v>
      </c>
      <c r="AS86" s="70">
        <f t="shared" si="16"/>
        <v>0</v>
      </c>
    </row>
    <row r="87" spans="1:45" ht="12.75" customHeight="1" x14ac:dyDescent="0.2">
      <c r="A87" s="147"/>
      <c r="B87" s="167"/>
      <c r="C87" s="31" t="s">
        <v>91</v>
      </c>
      <c r="D87" s="40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41"/>
      <c r="AN87" s="41"/>
      <c r="AO87" s="41"/>
      <c r="AP87" s="41"/>
      <c r="AQ87" s="69">
        <f t="shared" si="19"/>
        <v>0</v>
      </c>
      <c r="AR87" s="22">
        <f t="shared" ref="AR87:AR94" si="21">34*1</f>
        <v>34</v>
      </c>
      <c r="AS87" s="70">
        <f t="shared" si="16"/>
        <v>0</v>
      </c>
    </row>
    <row r="88" spans="1:45" ht="15.75" customHeight="1" x14ac:dyDescent="0.2">
      <c r="A88" s="147"/>
      <c r="B88" s="168"/>
      <c r="C88" s="31" t="s">
        <v>92</v>
      </c>
      <c r="D88" s="43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69">
        <f t="shared" si="19"/>
        <v>0</v>
      </c>
      <c r="AR88" s="22">
        <f t="shared" si="21"/>
        <v>34</v>
      </c>
      <c r="AS88" s="70">
        <f t="shared" si="16"/>
        <v>0</v>
      </c>
    </row>
    <row r="89" spans="1:45" ht="12.75" customHeight="1" x14ac:dyDescent="0.2">
      <c r="A89" s="147"/>
      <c r="B89" s="166" t="s">
        <v>80</v>
      </c>
      <c r="C89" s="33" t="s">
        <v>90</v>
      </c>
      <c r="D89" s="45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69">
        <f t="shared" si="19"/>
        <v>0</v>
      </c>
      <c r="AR89" s="22">
        <f t="shared" si="21"/>
        <v>34</v>
      </c>
      <c r="AS89" s="70">
        <f t="shared" si="16"/>
        <v>0</v>
      </c>
    </row>
    <row r="90" spans="1:45" ht="14.25" customHeight="1" x14ac:dyDescent="0.2">
      <c r="A90" s="147"/>
      <c r="B90" s="167"/>
      <c r="C90" s="33" t="s">
        <v>91</v>
      </c>
      <c r="D90" s="45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69">
        <f t="shared" si="19"/>
        <v>0</v>
      </c>
      <c r="AR90" s="22">
        <f t="shared" si="21"/>
        <v>34</v>
      </c>
      <c r="AS90" s="70">
        <f t="shared" si="16"/>
        <v>0</v>
      </c>
    </row>
    <row r="91" spans="1:45" s="2" customFormat="1" ht="11.25" customHeight="1" x14ac:dyDescent="0.2">
      <c r="A91" s="147"/>
      <c r="B91" s="168"/>
      <c r="C91" s="33" t="s">
        <v>92</v>
      </c>
      <c r="D91" s="39"/>
      <c r="E91" s="40"/>
      <c r="F91" s="40"/>
      <c r="G91" s="37"/>
      <c r="H91" s="40"/>
      <c r="I91" s="40"/>
      <c r="J91" s="4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1"/>
      <c r="AN91" s="41"/>
      <c r="AO91" s="41"/>
      <c r="AP91" s="41"/>
      <c r="AQ91" s="69">
        <f t="shared" si="19"/>
        <v>0</v>
      </c>
      <c r="AR91" s="22">
        <f t="shared" si="21"/>
        <v>34</v>
      </c>
      <c r="AS91" s="70">
        <f t="shared" si="16"/>
        <v>0</v>
      </c>
    </row>
    <row r="92" spans="1:45" s="2" customFormat="1" ht="15" customHeight="1" x14ac:dyDescent="0.2">
      <c r="A92" s="147"/>
      <c r="B92" s="166" t="s">
        <v>81</v>
      </c>
      <c r="C92" s="33" t="s">
        <v>90</v>
      </c>
      <c r="D92" s="39"/>
      <c r="E92" s="40"/>
      <c r="F92" s="40"/>
      <c r="G92" s="40"/>
      <c r="H92" s="37"/>
      <c r="I92" s="4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1"/>
      <c r="AN92" s="41"/>
      <c r="AO92" s="41"/>
      <c r="AP92" s="41"/>
      <c r="AQ92" s="69">
        <f t="shared" si="19"/>
        <v>0</v>
      </c>
      <c r="AR92" s="22">
        <f t="shared" si="21"/>
        <v>34</v>
      </c>
      <c r="AS92" s="70">
        <f t="shared" si="16"/>
        <v>0</v>
      </c>
    </row>
    <row r="93" spans="1:45" s="3" customFormat="1" ht="13.5" customHeight="1" x14ac:dyDescent="0.2">
      <c r="A93" s="147"/>
      <c r="B93" s="167"/>
      <c r="C93" s="33" t="s">
        <v>91</v>
      </c>
      <c r="D93" s="39"/>
      <c r="E93" s="40"/>
      <c r="F93" s="37"/>
      <c r="G93" s="37"/>
      <c r="H93" s="4"/>
      <c r="I93" s="40"/>
      <c r="J93" s="37"/>
      <c r="K93" s="37"/>
      <c r="L93" s="37"/>
      <c r="M93" s="40"/>
      <c r="N93" s="37"/>
      <c r="O93" s="37"/>
      <c r="P93" s="37"/>
      <c r="Q93" s="40"/>
      <c r="R93" s="37"/>
      <c r="S93" s="37"/>
      <c r="T93" s="37"/>
      <c r="U93" s="40"/>
      <c r="V93" s="37"/>
      <c r="W93" s="37"/>
      <c r="X93" s="40"/>
      <c r="Y93" s="37"/>
      <c r="Z93" s="37"/>
      <c r="AA93" s="37"/>
      <c r="AB93" s="40"/>
      <c r="AC93" s="37"/>
      <c r="AD93" s="37"/>
      <c r="AE93" s="40"/>
      <c r="AF93" s="40"/>
      <c r="AG93" s="37"/>
      <c r="AH93" s="37"/>
      <c r="AI93" s="37"/>
      <c r="AJ93" s="40"/>
      <c r="AK93" s="37"/>
      <c r="AL93" s="37"/>
      <c r="AM93" s="41"/>
      <c r="AN93" s="41"/>
      <c r="AO93" s="41"/>
      <c r="AP93" s="41"/>
      <c r="AQ93" s="69">
        <f t="shared" si="19"/>
        <v>0</v>
      </c>
      <c r="AR93" s="22">
        <f t="shared" si="21"/>
        <v>34</v>
      </c>
      <c r="AS93" s="70">
        <f t="shared" si="16"/>
        <v>0</v>
      </c>
    </row>
    <row r="94" spans="1:45" s="3" customFormat="1" ht="15" customHeight="1" x14ac:dyDescent="0.2">
      <c r="A94" s="147"/>
      <c r="B94" s="168"/>
      <c r="C94" s="33" t="s">
        <v>92</v>
      </c>
      <c r="D94" s="39"/>
      <c r="E94" s="40"/>
      <c r="F94" s="37"/>
      <c r="G94" s="4"/>
      <c r="H94" s="37"/>
      <c r="I94" s="40"/>
      <c r="J94" s="37"/>
      <c r="K94" s="37"/>
      <c r="L94" s="37"/>
      <c r="M94" s="40"/>
      <c r="N94" s="37"/>
      <c r="O94" s="37"/>
      <c r="P94" s="37"/>
      <c r="Q94" s="40"/>
      <c r="R94" s="37"/>
      <c r="S94" s="37"/>
      <c r="T94" s="37"/>
      <c r="U94" s="40"/>
      <c r="V94" s="37"/>
      <c r="W94" s="37"/>
      <c r="X94" s="40"/>
      <c r="Y94" s="37"/>
      <c r="Z94" s="37"/>
      <c r="AA94" s="37"/>
      <c r="AB94" s="40"/>
      <c r="AC94" s="37"/>
      <c r="AD94" s="37"/>
      <c r="AE94" s="40"/>
      <c r="AF94" s="40"/>
      <c r="AG94" s="37"/>
      <c r="AH94" s="37"/>
      <c r="AI94" s="37"/>
      <c r="AJ94" s="40"/>
      <c r="AK94" s="37"/>
      <c r="AL94" s="37"/>
      <c r="AM94" s="41"/>
      <c r="AN94" s="41"/>
      <c r="AO94" s="41"/>
      <c r="AP94" s="41"/>
      <c r="AQ94" s="69">
        <f t="shared" si="19"/>
        <v>0</v>
      </c>
      <c r="AR94" s="22">
        <f t="shared" si="21"/>
        <v>34</v>
      </c>
      <c r="AS94" s="70">
        <f t="shared" si="16"/>
        <v>0</v>
      </c>
    </row>
    <row r="95" spans="1:45" s="3" customFormat="1" ht="15" customHeight="1" x14ac:dyDescent="0.2">
      <c r="A95" s="147"/>
      <c r="B95" s="125" t="s">
        <v>82</v>
      </c>
      <c r="C95" s="33" t="s">
        <v>90</v>
      </c>
      <c r="D95" s="39"/>
      <c r="E95" s="40"/>
      <c r="F95" s="37"/>
      <c r="G95" s="37"/>
      <c r="H95" s="4"/>
      <c r="I95" s="37"/>
      <c r="J95" s="37"/>
      <c r="K95" s="37"/>
      <c r="L95" s="37"/>
      <c r="M95" s="40"/>
      <c r="N95" s="37"/>
      <c r="O95" s="37"/>
      <c r="P95" s="37"/>
      <c r="Q95" s="40"/>
      <c r="R95" s="37"/>
      <c r="S95" s="37"/>
      <c r="T95" s="37"/>
      <c r="U95" s="40"/>
      <c r="V95" s="37"/>
      <c r="W95" s="37"/>
      <c r="X95" s="40"/>
      <c r="Y95" s="37"/>
      <c r="Z95" s="37"/>
      <c r="AA95" s="37"/>
      <c r="AB95" s="41"/>
      <c r="AC95" s="41"/>
      <c r="AD95" s="41"/>
      <c r="AE95" s="40"/>
      <c r="AF95" s="40"/>
      <c r="AG95" s="37"/>
      <c r="AH95" s="37"/>
      <c r="AI95" s="37"/>
      <c r="AJ95" s="40"/>
      <c r="AK95" s="37"/>
      <c r="AL95" s="37"/>
      <c r="AM95" s="41"/>
      <c r="AN95" s="41"/>
      <c r="AO95" s="41"/>
      <c r="AP95" s="41"/>
      <c r="AQ95" s="69">
        <f t="shared" si="19"/>
        <v>0</v>
      </c>
      <c r="AR95" s="22">
        <f>34*2</f>
        <v>68</v>
      </c>
      <c r="AS95" s="70">
        <f t="shared" si="16"/>
        <v>0</v>
      </c>
    </row>
    <row r="96" spans="1:45" s="3" customFormat="1" ht="15" customHeight="1" x14ac:dyDescent="0.2">
      <c r="A96" s="147"/>
      <c r="B96" s="125"/>
      <c r="C96" s="33" t="s">
        <v>91</v>
      </c>
      <c r="D96" s="39"/>
      <c r="E96" s="40"/>
      <c r="F96" s="37"/>
      <c r="G96" s="37"/>
      <c r="H96" s="37"/>
      <c r="I96" s="40"/>
      <c r="J96" s="37"/>
      <c r="K96" s="37"/>
      <c r="L96" s="37"/>
      <c r="M96" s="40"/>
      <c r="N96" s="37"/>
      <c r="O96" s="37"/>
      <c r="P96" s="37"/>
      <c r="Q96" s="40"/>
      <c r="R96" s="37"/>
      <c r="S96" s="37"/>
      <c r="T96" s="37"/>
      <c r="U96" s="40"/>
      <c r="V96" s="37"/>
      <c r="W96" s="37"/>
      <c r="X96" s="40"/>
      <c r="Y96" s="37"/>
      <c r="Z96" s="37"/>
      <c r="AA96" s="37"/>
      <c r="AB96" s="37"/>
      <c r="AC96" s="37"/>
      <c r="AD96" s="40"/>
      <c r="AE96" s="40"/>
      <c r="AF96" s="40"/>
      <c r="AG96" s="40"/>
      <c r="AH96" s="41"/>
      <c r="AI96" s="41"/>
      <c r="AJ96" s="41"/>
      <c r="AK96" s="37"/>
      <c r="AL96" s="37"/>
      <c r="AM96" s="41"/>
      <c r="AN96" s="41"/>
      <c r="AO96" s="41"/>
      <c r="AP96" s="41"/>
      <c r="AQ96" s="69">
        <f t="shared" si="19"/>
        <v>0</v>
      </c>
      <c r="AR96" s="22">
        <f t="shared" ref="AR96:AR97" si="22">34*2</f>
        <v>68</v>
      </c>
      <c r="AS96" s="70">
        <f t="shared" si="16"/>
        <v>0</v>
      </c>
    </row>
    <row r="97" spans="1:45" s="3" customFormat="1" ht="15" customHeight="1" x14ac:dyDescent="0.2">
      <c r="A97" s="147"/>
      <c r="B97" s="125"/>
      <c r="C97" s="33" t="s">
        <v>92</v>
      </c>
      <c r="D97" s="39"/>
      <c r="E97" s="40"/>
      <c r="F97" s="37"/>
      <c r="G97" s="37"/>
      <c r="H97" s="37"/>
      <c r="I97" s="40"/>
      <c r="J97" s="37"/>
      <c r="K97" s="37"/>
      <c r="L97" s="37"/>
      <c r="M97" s="40"/>
      <c r="N97" s="37"/>
      <c r="O97" s="37"/>
      <c r="P97" s="37"/>
      <c r="Q97" s="40"/>
      <c r="R97" s="37"/>
      <c r="S97" s="37"/>
      <c r="T97" s="37"/>
      <c r="U97" s="40"/>
      <c r="V97" s="37"/>
      <c r="W97" s="37"/>
      <c r="X97" s="40"/>
      <c r="Y97" s="37"/>
      <c r="Z97" s="37"/>
      <c r="AA97" s="37"/>
      <c r="AB97" s="37"/>
      <c r="AC97" s="37"/>
      <c r="AD97" s="40"/>
      <c r="AE97" s="40"/>
      <c r="AF97" s="40"/>
      <c r="AG97" s="40"/>
      <c r="AH97" s="41"/>
      <c r="AI97" s="41"/>
      <c r="AJ97" s="41"/>
      <c r="AK97" s="37"/>
      <c r="AL97" s="37"/>
      <c r="AM97" s="41"/>
      <c r="AN97" s="41"/>
      <c r="AO97" s="41"/>
      <c r="AP97" s="41"/>
      <c r="AQ97" s="69">
        <f t="shared" si="19"/>
        <v>0</v>
      </c>
      <c r="AR97" s="22">
        <f t="shared" si="22"/>
        <v>68</v>
      </c>
      <c r="AS97" s="70">
        <f t="shared" si="16"/>
        <v>0</v>
      </c>
    </row>
    <row r="98" spans="1:45" s="3" customFormat="1" ht="20.25" customHeight="1" x14ac:dyDescent="0.2">
      <c r="A98" s="63"/>
      <c r="B98" s="71"/>
      <c r="C98" s="71"/>
      <c r="D98" s="71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63"/>
      <c r="AN98" s="63"/>
      <c r="AO98" s="63"/>
      <c r="AP98" s="63"/>
      <c r="AQ98" s="63"/>
      <c r="AR98" s="63"/>
      <c r="AS98" s="63"/>
    </row>
    <row r="99" spans="1:45" s="5" customFormat="1" ht="123" customHeight="1" x14ac:dyDescent="0.2">
      <c r="A99" s="165" t="s">
        <v>93</v>
      </c>
      <c r="B99" s="165"/>
      <c r="C99" s="165"/>
      <c r="D99" s="165"/>
      <c r="E99" s="143" t="s">
        <v>53</v>
      </c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5"/>
      <c r="AQ99" s="124" t="s">
        <v>54</v>
      </c>
      <c r="AR99" s="124" t="s">
        <v>55</v>
      </c>
      <c r="AS99" s="182" t="s">
        <v>56</v>
      </c>
    </row>
    <row r="100" spans="1:45" s="5" customFormat="1" x14ac:dyDescent="0.2">
      <c r="A100" s="157" t="s">
        <v>57</v>
      </c>
      <c r="B100" s="159"/>
      <c r="C100" s="166" t="s">
        <v>58</v>
      </c>
      <c r="D100" s="30" t="s">
        <v>59</v>
      </c>
      <c r="E100" s="125" t="s">
        <v>60</v>
      </c>
      <c r="F100" s="125"/>
      <c r="G100" s="125"/>
      <c r="H100" s="125"/>
      <c r="I100" s="125" t="s">
        <v>61</v>
      </c>
      <c r="J100" s="125"/>
      <c r="K100" s="125"/>
      <c r="L100" s="125"/>
      <c r="M100" s="125" t="s">
        <v>62</v>
      </c>
      <c r="N100" s="125"/>
      <c r="O100" s="125"/>
      <c r="P100" s="125"/>
      <c r="Q100" s="125" t="s">
        <v>63</v>
      </c>
      <c r="R100" s="125"/>
      <c r="S100" s="125"/>
      <c r="T100" s="125"/>
      <c r="U100" s="125" t="s">
        <v>64</v>
      </c>
      <c r="V100" s="125"/>
      <c r="W100" s="125"/>
      <c r="X100" s="125" t="s">
        <v>65</v>
      </c>
      <c r="Y100" s="125"/>
      <c r="Z100" s="125"/>
      <c r="AA100" s="125"/>
      <c r="AB100" s="125" t="s">
        <v>66</v>
      </c>
      <c r="AC100" s="125"/>
      <c r="AD100" s="125"/>
      <c r="AE100" s="125" t="s">
        <v>67</v>
      </c>
      <c r="AF100" s="125"/>
      <c r="AG100" s="125"/>
      <c r="AH100" s="125"/>
      <c r="AI100" s="125"/>
      <c r="AJ100" s="125" t="s">
        <v>68</v>
      </c>
      <c r="AK100" s="125"/>
      <c r="AL100" s="125"/>
      <c r="AM100" s="125" t="s">
        <v>69</v>
      </c>
      <c r="AN100" s="125"/>
      <c r="AO100" s="125"/>
      <c r="AP100" s="125"/>
      <c r="AQ100" s="124"/>
      <c r="AR100" s="124"/>
      <c r="AS100" s="182"/>
    </row>
    <row r="101" spans="1:45" s="5" customFormat="1" x14ac:dyDescent="0.2">
      <c r="A101" s="160"/>
      <c r="B101" s="162"/>
      <c r="C101" s="168"/>
      <c r="D101" s="30" t="s">
        <v>70</v>
      </c>
      <c r="E101" s="32">
        <v>1</v>
      </c>
      <c r="F101" s="32">
        <v>2</v>
      </c>
      <c r="G101" s="32">
        <v>3</v>
      </c>
      <c r="H101" s="32">
        <v>4</v>
      </c>
      <c r="I101" s="32">
        <v>5</v>
      </c>
      <c r="J101" s="32">
        <v>6</v>
      </c>
      <c r="K101" s="32">
        <v>7</v>
      </c>
      <c r="L101" s="32">
        <v>8</v>
      </c>
      <c r="M101" s="32">
        <v>9</v>
      </c>
      <c r="N101" s="32">
        <v>10</v>
      </c>
      <c r="O101" s="32">
        <v>11</v>
      </c>
      <c r="P101" s="32">
        <v>12</v>
      </c>
      <c r="Q101" s="32">
        <v>13</v>
      </c>
      <c r="R101" s="32">
        <v>14</v>
      </c>
      <c r="S101" s="32">
        <v>15</v>
      </c>
      <c r="T101" s="32">
        <v>16</v>
      </c>
      <c r="U101" s="32">
        <v>17</v>
      </c>
      <c r="V101" s="32">
        <v>18</v>
      </c>
      <c r="W101" s="32">
        <v>19</v>
      </c>
      <c r="X101" s="32">
        <v>20</v>
      </c>
      <c r="Y101" s="32">
        <v>21</v>
      </c>
      <c r="Z101" s="32">
        <v>22</v>
      </c>
      <c r="AA101" s="32">
        <v>23</v>
      </c>
      <c r="AB101" s="32">
        <v>24</v>
      </c>
      <c r="AC101" s="32">
        <v>25</v>
      </c>
      <c r="AD101" s="32">
        <v>26</v>
      </c>
      <c r="AE101" s="32">
        <v>27</v>
      </c>
      <c r="AF101" s="32">
        <v>28</v>
      </c>
      <c r="AG101" s="32">
        <v>29</v>
      </c>
      <c r="AH101" s="32">
        <v>30</v>
      </c>
      <c r="AI101" s="32">
        <v>31</v>
      </c>
      <c r="AJ101" s="32">
        <v>32</v>
      </c>
      <c r="AK101" s="32">
        <v>33</v>
      </c>
      <c r="AL101" s="32">
        <v>34</v>
      </c>
      <c r="AM101" s="32">
        <v>35</v>
      </c>
      <c r="AN101" s="32">
        <v>36</v>
      </c>
      <c r="AO101" s="32">
        <v>37</v>
      </c>
      <c r="AP101" s="32">
        <v>38</v>
      </c>
      <c r="AQ101" s="124"/>
      <c r="AR101" s="124"/>
      <c r="AS101" s="182"/>
    </row>
    <row r="102" spans="1:45" ht="12.75" customHeight="1" x14ac:dyDescent="0.2">
      <c r="A102" s="163" t="s">
        <v>84</v>
      </c>
      <c r="B102" s="166" t="s">
        <v>72</v>
      </c>
      <c r="C102" s="33" t="s">
        <v>94</v>
      </c>
      <c r="D102" s="36"/>
      <c r="E102" s="35"/>
      <c r="F102" s="94">
        <v>1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22"/>
      <c r="AH102" s="98">
        <v>1</v>
      </c>
      <c r="AI102" s="37"/>
      <c r="AJ102" s="37"/>
      <c r="AK102" s="94">
        <v>1</v>
      </c>
      <c r="AL102" s="37"/>
      <c r="AM102" s="73"/>
      <c r="AN102" s="62"/>
      <c r="AO102" s="62"/>
      <c r="AP102" s="62"/>
      <c r="AQ102" s="62">
        <f t="shared" ref="AQ102:AQ131" si="23">SUM(E102:AP102)</f>
        <v>3</v>
      </c>
      <c r="AR102" s="74">
        <f>34*5</f>
        <v>170</v>
      </c>
      <c r="AS102" s="75">
        <f t="shared" ref="AS102:AS131" si="24">AQ102/AR102</f>
        <v>1.7647058823529412E-2</v>
      </c>
    </row>
    <row r="103" spans="1:45" ht="12.75" customHeight="1" x14ac:dyDescent="0.2">
      <c r="A103" s="163"/>
      <c r="B103" s="167"/>
      <c r="C103" s="33" t="s">
        <v>95</v>
      </c>
      <c r="D103" s="36"/>
      <c r="E103" s="35"/>
      <c r="F103" s="94">
        <v>1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22"/>
      <c r="AH103" s="98">
        <v>1</v>
      </c>
      <c r="AI103" s="37"/>
      <c r="AJ103" s="37"/>
      <c r="AK103" s="94">
        <v>1</v>
      </c>
      <c r="AL103" s="37"/>
      <c r="AM103" s="73"/>
      <c r="AN103" s="62"/>
      <c r="AO103" s="62"/>
      <c r="AP103" s="62"/>
      <c r="AQ103" s="62">
        <f t="shared" si="23"/>
        <v>3</v>
      </c>
      <c r="AR103" s="74">
        <f t="shared" ref="AR103:AR104" si="25">34*5</f>
        <v>170</v>
      </c>
      <c r="AS103" s="75">
        <f t="shared" si="24"/>
        <v>1.7647058823529412E-2</v>
      </c>
    </row>
    <row r="104" spans="1:45" ht="12.75" customHeight="1" x14ac:dyDescent="0.2">
      <c r="A104" s="163"/>
      <c r="B104" s="168"/>
      <c r="C104" s="33" t="s">
        <v>96</v>
      </c>
      <c r="D104" s="36"/>
      <c r="E104" s="35"/>
      <c r="F104" s="94">
        <v>1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22"/>
      <c r="AH104" s="98">
        <v>1</v>
      </c>
      <c r="AI104" s="37"/>
      <c r="AJ104" s="37"/>
      <c r="AK104" s="94">
        <v>1</v>
      </c>
      <c r="AL104" s="37"/>
      <c r="AM104" s="73"/>
      <c r="AN104" s="62"/>
      <c r="AO104" s="62"/>
      <c r="AP104" s="62"/>
      <c r="AQ104" s="62">
        <f t="shared" si="23"/>
        <v>3</v>
      </c>
      <c r="AR104" s="74">
        <f t="shared" si="25"/>
        <v>170</v>
      </c>
      <c r="AS104" s="75">
        <f t="shared" si="24"/>
        <v>1.7647058823529412E-2</v>
      </c>
    </row>
    <row r="105" spans="1:45" ht="12.75" customHeight="1" x14ac:dyDescent="0.2">
      <c r="A105" s="163"/>
      <c r="B105" s="166" t="s">
        <v>76</v>
      </c>
      <c r="C105" s="31" t="s">
        <v>94</v>
      </c>
      <c r="D105" s="36"/>
      <c r="E105" s="35"/>
      <c r="F105" s="94">
        <v>1</v>
      </c>
      <c r="G105" s="37"/>
      <c r="H105" s="37"/>
      <c r="I105" s="37"/>
      <c r="J105" s="94">
        <v>1</v>
      </c>
      <c r="K105" s="37"/>
      <c r="L105" s="37"/>
      <c r="M105" s="37"/>
      <c r="N105" s="37"/>
      <c r="O105" s="94">
        <v>1</v>
      </c>
      <c r="P105" s="37"/>
      <c r="Q105" s="37"/>
      <c r="R105" s="37"/>
      <c r="S105" s="37"/>
      <c r="T105" s="94">
        <v>1</v>
      </c>
      <c r="U105" s="37"/>
      <c r="V105" s="37"/>
      <c r="W105" s="37"/>
      <c r="X105" s="37"/>
      <c r="Y105" s="94">
        <v>1</v>
      </c>
      <c r="Z105" s="37"/>
      <c r="AA105" s="37"/>
      <c r="AB105" s="37"/>
      <c r="AC105" s="37"/>
      <c r="AD105" s="37"/>
      <c r="AE105" s="37"/>
      <c r="AF105" s="94">
        <v>1</v>
      </c>
      <c r="AG105" s="37"/>
      <c r="AH105" s="98">
        <v>1</v>
      </c>
      <c r="AI105" s="37"/>
      <c r="AJ105" s="94">
        <v>1</v>
      </c>
      <c r="AK105" s="37"/>
      <c r="AL105" s="37"/>
      <c r="AM105" s="73"/>
      <c r="AN105" s="62"/>
      <c r="AO105" s="62"/>
      <c r="AP105" s="62"/>
      <c r="AQ105" s="62">
        <f t="shared" si="23"/>
        <v>8</v>
      </c>
      <c r="AR105" s="74">
        <f>34*4</f>
        <v>136</v>
      </c>
      <c r="AS105" s="75">
        <f t="shared" si="24"/>
        <v>5.8823529411764705E-2</v>
      </c>
    </row>
    <row r="106" spans="1:45" ht="12.75" customHeight="1" x14ac:dyDescent="0.2">
      <c r="A106" s="163"/>
      <c r="B106" s="167"/>
      <c r="C106" s="33" t="s">
        <v>95</v>
      </c>
      <c r="D106" s="36"/>
      <c r="E106" s="35"/>
      <c r="F106" s="94">
        <v>1</v>
      </c>
      <c r="G106" s="37"/>
      <c r="H106" s="37"/>
      <c r="I106" s="37"/>
      <c r="J106" s="94">
        <v>1</v>
      </c>
      <c r="K106" s="37"/>
      <c r="L106" s="37"/>
      <c r="M106" s="37"/>
      <c r="N106" s="37"/>
      <c r="O106" s="94">
        <v>1</v>
      </c>
      <c r="P106" s="37"/>
      <c r="Q106" s="37"/>
      <c r="R106" s="37"/>
      <c r="S106" s="37"/>
      <c r="T106" s="94">
        <v>1</v>
      </c>
      <c r="U106" s="37"/>
      <c r="V106" s="37"/>
      <c r="W106" s="37"/>
      <c r="X106" s="37"/>
      <c r="Y106" s="94">
        <v>1</v>
      </c>
      <c r="Z106" s="37"/>
      <c r="AA106" s="37"/>
      <c r="AB106" s="37"/>
      <c r="AC106" s="37"/>
      <c r="AD106" s="37"/>
      <c r="AE106" s="37"/>
      <c r="AF106" s="94">
        <v>1</v>
      </c>
      <c r="AG106" s="37"/>
      <c r="AH106" s="98">
        <v>1</v>
      </c>
      <c r="AI106" s="37"/>
      <c r="AJ106" s="94">
        <v>1</v>
      </c>
      <c r="AK106" s="37"/>
      <c r="AL106" s="37"/>
      <c r="AM106" s="73"/>
      <c r="AN106" s="62"/>
      <c r="AO106" s="62"/>
      <c r="AP106" s="62"/>
      <c r="AQ106" s="62">
        <f t="shared" si="23"/>
        <v>8</v>
      </c>
      <c r="AR106" s="74">
        <f t="shared" ref="AR106:AR110" si="26">34*4</f>
        <v>136</v>
      </c>
      <c r="AS106" s="75">
        <f t="shared" si="24"/>
        <v>5.8823529411764705E-2</v>
      </c>
    </row>
    <row r="107" spans="1:45" x14ac:dyDescent="0.2">
      <c r="A107" s="163"/>
      <c r="B107" s="168"/>
      <c r="C107" s="33" t="s">
        <v>96</v>
      </c>
      <c r="D107" s="72"/>
      <c r="E107" s="35"/>
      <c r="F107" s="94">
        <v>1</v>
      </c>
      <c r="G107" s="37"/>
      <c r="H107" s="37"/>
      <c r="I107" s="37"/>
      <c r="J107" s="94">
        <v>1</v>
      </c>
      <c r="K107" s="37"/>
      <c r="L107" s="37"/>
      <c r="M107" s="37"/>
      <c r="N107" s="37"/>
      <c r="O107" s="94">
        <v>1</v>
      </c>
      <c r="P107" s="37"/>
      <c r="Q107" s="37"/>
      <c r="R107" s="37"/>
      <c r="S107" s="37"/>
      <c r="T107" s="94">
        <v>1</v>
      </c>
      <c r="U107" s="37"/>
      <c r="V107" s="37"/>
      <c r="W107" s="37"/>
      <c r="X107" s="37"/>
      <c r="Y107" s="94">
        <v>1</v>
      </c>
      <c r="Z107" s="37"/>
      <c r="AA107" s="37"/>
      <c r="AB107" s="37"/>
      <c r="AC107" s="37"/>
      <c r="AD107" s="37"/>
      <c r="AE107" s="37"/>
      <c r="AF107" s="94">
        <v>1</v>
      </c>
      <c r="AG107" s="37"/>
      <c r="AH107" s="98">
        <v>1</v>
      </c>
      <c r="AI107" s="37"/>
      <c r="AJ107" s="94">
        <v>1</v>
      </c>
      <c r="AK107" s="37"/>
      <c r="AL107" s="37"/>
      <c r="AM107" s="73"/>
      <c r="AN107" s="62"/>
      <c r="AO107" s="62"/>
      <c r="AP107" s="62"/>
      <c r="AQ107" s="62">
        <f t="shared" si="23"/>
        <v>8</v>
      </c>
      <c r="AR107" s="74">
        <f t="shared" si="26"/>
        <v>136</v>
      </c>
      <c r="AS107" s="75">
        <f t="shared" si="24"/>
        <v>5.8823529411764705E-2</v>
      </c>
    </row>
    <row r="108" spans="1:45" ht="12.75" customHeight="1" x14ac:dyDescent="0.2">
      <c r="A108" s="163"/>
      <c r="B108" s="166" t="s">
        <v>77</v>
      </c>
      <c r="C108" s="31" t="s">
        <v>94</v>
      </c>
      <c r="D108" s="36"/>
      <c r="E108" s="35"/>
      <c r="F108" s="37"/>
      <c r="G108" s="37"/>
      <c r="H108" s="94">
        <v>1</v>
      </c>
      <c r="I108" s="37"/>
      <c r="J108" s="37"/>
      <c r="K108" s="94">
        <v>1</v>
      </c>
      <c r="L108" s="37"/>
      <c r="M108" s="37"/>
      <c r="N108" s="94">
        <v>1</v>
      </c>
      <c r="O108" s="37"/>
      <c r="P108" s="37"/>
      <c r="Q108" s="37"/>
      <c r="R108" s="37"/>
      <c r="S108" s="37"/>
      <c r="T108" s="37"/>
      <c r="U108" s="94">
        <v>1</v>
      </c>
      <c r="V108" s="37"/>
      <c r="W108" s="37"/>
      <c r="X108" s="37"/>
      <c r="Y108" s="37"/>
      <c r="Z108" s="37"/>
      <c r="AA108" s="94">
        <v>1</v>
      </c>
      <c r="AB108" s="37"/>
      <c r="AC108" s="37"/>
      <c r="AD108" s="37"/>
      <c r="AE108" s="94">
        <v>1</v>
      </c>
      <c r="AF108" s="37"/>
      <c r="AG108" s="94">
        <v>1</v>
      </c>
      <c r="AH108" s="22"/>
      <c r="AI108" s="37"/>
      <c r="AJ108" s="37"/>
      <c r="AK108" s="94">
        <v>1</v>
      </c>
      <c r="AL108" s="37"/>
      <c r="AM108" s="73"/>
      <c r="AN108" s="62"/>
      <c r="AO108" s="62"/>
      <c r="AP108" s="62"/>
      <c r="AQ108" s="62">
        <f t="shared" si="23"/>
        <v>8</v>
      </c>
      <c r="AR108" s="74">
        <f t="shared" si="26"/>
        <v>136</v>
      </c>
      <c r="AS108" s="75">
        <f t="shared" si="24"/>
        <v>5.8823529411764705E-2</v>
      </c>
    </row>
    <row r="109" spans="1:45" ht="12.75" customHeight="1" x14ac:dyDescent="0.2">
      <c r="A109" s="163"/>
      <c r="B109" s="167"/>
      <c r="C109" s="33" t="s">
        <v>95</v>
      </c>
      <c r="D109" s="36"/>
      <c r="E109" s="35"/>
      <c r="F109" s="37"/>
      <c r="G109" s="37"/>
      <c r="H109" s="94">
        <v>1</v>
      </c>
      <c r="I109" s="37"/>
      <c r="J109" s="37"/>
      <c r="K109" s="94">
        <v>1</v>
      </c>
      <c r="L109" s="37"/>
      <c r="M109" s="37"/>
      <c r="N109" s="94">
        <v>1</v>
      </c>
      <c r="O109" s="37"/>
      <c r="P109" s="37"/>
      <c r="Q109" s="37"/>
      <c r="R109" s="37"/>
      <c r="S109" s="37"/>
      <c r="T109" s="37"/>
      <c r="U109" s="94">
        <v>1</v>
      </c>
      <c r="V109" s="37"/>
      <c r="W109" s="37"/>
      <c r="X109" s="37"/>
      <c r="Y109" s="37"/>
      <c r="Z109" s="37"/>
      <c r="AA109" s="94">
        <v>1</v>
      </c>
      <c r="AB109" s="37"/>
      <c r="AC109" s="37"/>
      <c r="AD109" s="37"/>
      <c r="AE109" s="94">
        <v>1</v>
      </c>
      <c r="AF109" s="37"/>
      <c r="AG109" s="94">
        <v>1</v>
      </c>
      <c r="AH109" s="22"/>
      <c r="AI109" s="73"/>
      <c r="AJ109" s="73"/>
      <c r="AK109" s="94">
        <v>1</v>
      </c>
      <c r="AL109" s="37"/>
      <c r="AM109" s="73"/>
      <c r="AN109" s="62"/>
      <c r="AO109" s="62"/>
      <c r="AP109" s="62"/>
      <c r="AQ109" s="62">
        <f t="shared" si="23"/>
        <v>8</v>
      </c>
      <c r="AR109" s="74">
        <f t="shared" si="26"/>
        <v>136</v>
      </c>
      <c r="AS109" s="75">
        <f t="shared" si="24"/>
        <v>5.8823529411764705E-2</v>
      </c>
    </row>
    <row r="110" spans="1:45" x14ac:dyDescent="0.2">
      <c r="A110" s="163"/>
      <c r="B110" s="167"/>
      <c r="C110" s="33" t="s">
        <v>96</v>
      </c>
      <c r="D110" s="36"/>
      <c r="E110" s="35"/>
      <c r="F110" s="37"/>
      <c r="G110" s="37"/>
      <c r="H110" s="94">
        <v>1</v>
      </c>
      <c r="I110" s="37"/>
      <c r="J110" s="37"/>
      <c r="K110" s="94">
        <v>1</v>
      </c>
      <c r="L110" s="37"/>
      <c r="M110" s="37"/>
      <c r="N110" s="94">
        <v>1</v>
      </c>
      <c r="O110" s="37"/>
      <c r="P110" s="37"/>
      <c r="Q110" s="37"/>
      <c r="R110" s="37"/>
      <c r="S110" s="37"/>
      <c r="T110" s="37"/>
      <c r="U110" s="94">
        <v>1</v>
      </c>
      <c r="V110" s="37"/>
      <c r="W110" s="37"/>
      <c r="X110" s="37"/>
      <c r="Y110" s="37"/>
      <c r="Z110" s="37"/>
      <c r="AA110" s="94">
        <v>1</v>
      </c>
      <c r="AB110" s="37"/>
      <c r="AC110" s="37"/>
      <c r="AD110" s="37"/>
      <c r="AE110" s="94">
        <v>1</v>
      </c>
      <c r="AF110" s="37"/>
      <c r="AG110" s="94">
        <v>1</v>
      </c>
      <c r="AH110" s="22"/>
      <c r="AI110" s="101">
        <v>1</v>
      </c>
      <c r="AJ110" s="73"/>
      <c r="AK110" s="94">
        <v>1</v>
      </c>
      <c r="AL110" s="37"/>
      <c r="AM110" s="73"/>
      <c r="AN110" s="62"/>
      <c r="AO110" s="62"/>
      <c r="AP110" s="62"/>
      <c r="AQ110" s="62">
        <f t="shared" si="23"/>
        <v>9</v>
      </c>
      <c r="AR110" s="74">
        <f t="shared" si="26"/>
        <v>136</v>
      </c>
      <c r="AS110" s="75">
        <f t="shared" si="24"/>
        <v>6.6176470588235295E-2</v>
      </c>
    </row>
    <row r="111" spans="1:45" ht="12.75" customHeight="1" x14ac:dyDescent="0.2">
      <c r="A111" s="163"/>
      <c r="B111" s="125" t="s">
        <v>78</v>
      </c>
      <c r="C111" s="33" t="s">
        <v>94</v>
      </c>
      <c r="D111" s="36"/>
      <c r="E111" s="35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94">
        <v>1</v>
      </c>
      <c r="V111" s="37"/>
      <c r="W111" s="94">
        <v>1</v>
      </c>
      <c r="X111" s="37"/>
      <c r="Y111" s="37"/>
      <c r="Z111" s="37"/>
      <c r="AA111" s="37"/>
      <c r="AB111" s="37"/>
      <c r="AC111" s="37"/>
      <c r="AD111" s="37"/>
      <c r="AE111" s="37"/>
      <c r="AF111" s="37"/>
      <c r="AG111" s="94">
        <v>1</v>
      </c>
      <c r="AH111" s="22"/>
      <c r="AI111" s="73"/>
      <c r="AJ111" s="73"/>
      <c r="AK111" s="37"/>
      <c r="AL111" s="94">
        <v>1</v>
      </c>
      <c r="AM111" s="73"/>
      <c r="AN111" s="62"/>
      <c r="AO111" s="62"/>
      <c r="AP111" s="62"/>
      <c r="AQ111" s="62">
        <f t="shared" si="23"/>
        <v>4</v>
      </c>
      <c r="AR111" s="74">
        <f>34*2</f>
        <v>68</v>
      </c>
      <c r="AS111" s="75">
        <f t="shared" si="24"/>
        <v>5.8823529411764705E-2</v>
      </c>
    </row>
    <row r="112" spans="1:45" ht="12.75" customHeight="1" x14ac:dyDescent="0.2">
      <c r="A112" s="163"/>
      <c r="B112" s="125"/>
      <c r="C112" s="33" t="s">
        <v>95</v>
      </c>
      <c r="D112" s="36"/>
      <c r="E112" s="35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94">
        <v>1</v>
      </c>
      <c r="V112" s="37"/>
      <c r="W112" s="94">
        <v>1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94">
        <v>1</v>
      </c>
      <c r="AH112" s="22"/>
      <c r="AI112" s="101">
        <v>1</v>
      </c>
      <c r="AJ112" s="73"/>
      <c r="AK112" s="37"/>
      <c r="AL112" s="94">
        <v>1</v>
      </c>
      <c r="AM112" s="73"/>
      <c r="AN112" s="62"/>
      <c r="AO112" s="62"/>
      <c r="AP112" s="62"/>
      <c r="AQ112" s="62">
        <f t="shared" si="23"/>
        <v>5</v>
      </c>
      <c r="AR112" s="74">
        <f t="shared" ref="AR112:AR116" si="27">34*2</f>
        <v>68</v>
      </c>
      <c r="AS112" s="75">
        <f t="shared" si="24"/>
        <v>7.3529411764705885E-2</v>
      </c>
    </row>
    <row r="113" spans="1:45" x14ac:dyDescent="0.2">
      <c r="A113" s="163"/>
      <c r="B113" s="125"/>
      <c r="C113" s="33" t="s">
        <v>96</v>
      </c>
      <c r="D113" s="36"/>
      <c r="E113" s="35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94">
        <v>1</v>
      </c>
      <c r="V113" s="37"/>
      <c r="W113" s="94">
        <v>1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94">
        <v>1</v>
      </c>
      <c r="AH113" s="22"/>
      <c r="AI113" s="73"/>
      <c r="AJ113" s="73"/>
      <c r="AK113" s="37"/>
      <c r="AL113" s="94">
        <v>1</v>
      </c>
      <c r="AM113" s="73"/>
      <c r="AN113" s="62"/>
      <c r="AO113" s="62"/>
      <c r="AP113" s="62"/>
      <c r="AQ113" s="62">
        <f t="shared" si="23"/>
        <v>4</v>
      </c>
      <c r="AR113" s="74">
        <f t="shared" si="27"/>
        <v>68</v>
      </c>
      <c r="AS113" s="75">
        <f t="shared" si="24"/>
        <v>5.8823529411764705E-2</v>
      </c>
    </row>
    <row r="114" spans="1:45" x14ac:dyDescent="0.2">
      <c r="A114" s="163"/>
      <c r="B114" s="125" t="s">
        <v>97</v>
      </c>
      <c r="C114" s="33" t="s">
        <v>94</v>
      </c>
      <c r="D114" s="72"/>
      <c r="E114" s="35"/>
      <c r="F114" s="37"/>
      <c r="G114" s="37"/>
      <c r="H114" s="37"/>
      <c r="I114" s="37"/>
      <c r="J114" s="37"/>
      <c r="K114" s="37"/>
      <c r="L114" s="94">
        <v>1</v>
      </c>
      <c r="M114" s="37"/>
      <c r="N114" s="37"/>
      <c r="O114" s="37"/>
      <c r="P114" s="37"/>
      <c r="Q114" s="37"/>
      <c r="R114" s="37"/>
      <c r="S114" s="37"/>
      <c r="T114" s="94">
        <v>1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94">
        <v>1</v>
      </c>
      <c r="AG114" s="37"/>
      <c r="AH114" s="37"/>
      <c r="AI114" s="101">
        <v>1</v>
      </c>
      <c r="AJ114" s="73"/>
      <c r="AK114" s="37"/>
      <c r="AL114" s="94">
        <v>1</v>
      </c>
      <c r="AM114" s="73"/>
      <c r="AN114" s="62"/>
      <c r="AO114" s="62"/>
      <c r="AP114" s="62"/>
      <c r="AQ114" s="62">
        <f t="shared" si="23"/>
        <v>5</v>
      </c>
      <c r="AR114" s="74">
        <f t="shared" si="27"/>
        <v>68</v>
      </c>
      <c r="AS114" s="75">
        <f t="shared" si="24"/>
        <v>7.3529411764705885E-2</v>
      </c>
    </row>
    <row r="115" spans="1:45" ht="12.75" customHeight="1" x14ac:dyDescent="0.2">
      <c r="A115" s="163"/>
      <c r="B115" s="125"/>
      <c r="C115" s="33" t="s">
        <v>95</v>
      </c>
      <c r="D115" s="36"/>
      <c r="E115" s="35"/>
      <c r="F115" s="37"/>
      <c r="G115" s="37"/>
      <c r="H115" s="37"/>
      <c r="I115" s="37"/>
      <c r="J115" s="37"/>
      <c r="K115" s="37"/>
      <c r="L115" s="94">
        <v>1</v>
      </c>
      <c r="M115" s="37"/>
      <c r="N115" s="37"/>
      <c r="O115" s="37"/>
      <c r="P115" s="37"/>
      <c r="Q115" s="37"/>
      <c r="R115" s="37"/>
      <c r="S115" s="37"/>
      <c r="T115" s="96">
        <v>1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94">
        <v>1</v>
      </c>
      <c r="AG115" s="37"/>
      <c r="AH115" s="37"/>
      <c r="AI115" s="73"/>
      <c r="AJ115" s="73"/>
      <c r="AK115" s="37"/>
      <c r="AL115" s="94">
        <v>1</v>
      </c>
      <c r="AM115" s="73"/>
      <c r="AN115" s="62"/>
      <c r="AO115" s="62"/>
      <c r="AP115" s="62"/>
      <c r="AQ115" s="62">
        <f t="shared" si="23"/>
        <v>4</v>
      </c>
      <c r="AR115" s="74">
        <f t="shared" si="27"/>
        <v>68</v>
      </c>
      <c r="AS115" s="75">
        <f t="shared" si="24"/>
        <v>5.8823529411764705E-2</v>
      </c>
    </row>
    <row r="116" spans="1:45" ht="12.75" customHeight="1" x14ac:dyDescent="0.2">
      <c r="A116" s="163"/>
      <c r="B116" s="125"/>
      <c r="C116" s="33" t="s">
        <v>96</v>
      </c>
      <c r="D116" s="36"/>
      <c r="E116" s="35"/>
      <c r="F116" s="37"/>
      <c r="G116" s="37"/>
      <c r="H116" s="37"/>
      <c r="I116" s="37"/>
      <c r="J116" s="37"/>
      <c r="K116" s="37"/>
      <c r="L116" s="94">
        <v>1</v>
      </c>
      <c r="M116" s="37"/>
      <c r="N116" s="37"/>
      <c r="O116" s="37"/>
      <c r="P116" s="37"/>
      <c r="Q116" s="37"/>
      <c r="R116" s="37"/>
      <c r="S116" s="37"/>
      <c r="T116" s="94">
        <v>1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94">
        <v>1</v>
      </c>
      <c r="AG116" s="41"/>
      <c r="AH116" s="37"/>
      <c r="AI116" s="37"/>
      <c r="AJ116" s="73"/>
      <c r="AK116" s="37"/>
      <c r="AL116" s="94">
        <v>1</v>
      </c>
      <c r="AM116" s="73"/>
      <c r="AN116" s="62"/>
      <c r="AO116" s="62"/>
      <c r="AP116" s="62"/>
      <c r="AQ116" s="62">
        <f t="shared" si="23"/>
        <v>4</v>
      </c>
      <c r="AR116" s="74">
        <f t="shared" si="27"/>
        <v>68</v>
      </c>
      <c r="AS116" s="75">
        <f t="shared" si="24"/>
        <v>5.8823529411764705E-2</v>
      </c>
    </row>
    <row r="117" spans="1:45" ht="12.75" customHeight="1" x14ac:dyDescent="0.2">
      <c r="A117" s="163"/>
      <c r="B117" s="125" t="s">
        <v>98</v>
      </c>
      <c r="C117" s="33" t="s">
        <v>94</v>
      </c>
      <c r="D117" s="36"/>
      <c r="E117" s="35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1"/>
      <c r="AK117" s="37"/>
      <c r="AL117" s="37"/>
      <c r="AM117" s="73"/>
      <c r="AN117" s="62"/>
      <c r="AO117" s="62"/>
      <c r="AP117" s="62"/>
      <c r="AQ117" s="62">
        <f t="shared" si="23"/>
        <v>0</v>
      </c>
      <c r="AR117" s="22">
        <f>34*1</f>
        <v>34</v>
      </c>
      <c r="AS117" s="75">
        <f t="shared" si="24"/>
        <v>0</v>
      </c>
    </row>
    <row r="118" spans="1:45" ht="12.75" customHeight="1" x14ac:dyDescent="0.2">
      <c r="A118" s="163"/>
      <c r="B118" s="125"/>
      <c r="C118" s="33" t="s">
        <v>95</v>
      </c>
      <c r="D118" s="36"/>
      <c r="E118" s="35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1"/>
      <c r="AJ118" s="37"/>
      <c r="AK118" s="37"/>
      <c r="AL118" s="37"/>
      <c r="AM118" s="73"/>
      <c r="AN118" s="62"/>
      <c r="AO118" s="62"/>
      <c r="AP118" s="62"/>
      <c r="AQ118" s="62">
        <f t="shared" si="23"/>
        <v>0</v>
      </c>
      <c r="AR118" s="22">
        <f t="shared" ref="AR118:AR128" si="28">34*1</f>
        <v>34</v>
      </c>
      <c r="AS118" s="75">
        <f t="shared" si="24"/>
        <v>0</v>
      </c>
    </row>
    <row r="119" spans="1:45" ht="12.75" customHeight="1" x14ac:dyDescent="0.2">
      <c r="A119" s="163"/>
      <c r="B119" s="125"/>
      <c r="C119" s="33" t="s">
        <v>96</v>
      </c>
      <c r="D119" s="72"/>
      <c r="E119" s="35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1"/>
      <c r="AJ119" s="37"/>
      <c r="AK119" s="37"/>
      <c r="AL119" s="37"/>
      <c r="AM119" s="73"/>
      <c r="AN119" s="62"/>
      <c r="AO119" s="62"/>
      <c r="AP119" s="62"/>
      <c r="AQ119" s="62">
        <f t="shared" si="23"/>
        <v>0</v>
      </c>
      <c r="AR119" s="22">
        <f t="shared" si="28"/>
        <v>34</v>
      </c>
      <c r="AS119" s="75">
        <f t="shared" si="24"/>
        <v>0</v>
      </c>
    </row>
    <row r="120" spans="1:45" ht="12.75" customHeight="1" x14ac:dyDescent="0.2">
      <c r="A120" s="163"/>
      <c r="B120" s="125" t="s">
        <v>79</v>
      </c>
      <c r="C120" s="33" t="s">
        <v>94</v>
      </c>
      <c r="D120" s="72"/>
      <c r="E120" s="35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1"/>
      <c r="AJ120" s="37"/>
      <c r="AK120" s="37"/>
      <c r="AL120" s="37"/>
      <c r="AM120" s="73"/>
      <c r="AN120" s="62"/>
      <c r="AO120" s="62"/>
      <c r="AP120" s="62"/>
      <c r="AQ120" s="62">
        <f t="shared" si="23"/>
        <v>0</v>
      </c>
      <c r="AR120" s="22">
        <f t="shared" si="28"/>
        <v>34</v>
      </c>
      <c r="AS120" s="75">
        <f t="shared" si="24"/>
        <v>0</v>
      </c>
    </row>
    <row r="121" spans="1:45" ht="12.75" customHeight="1" x14ac:dyDescent="0.2">
      <c r="A121" s="163"/>
      <c r="B121" s="125"/>
      <c r="C121" s="33" t="s">
        <v>95</v>
      </c>
      <c r="D121" s="72"/>
      <c r="E121" s="35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1"/>
      <c r="AJ121" s="37"/>
      <c r="AK121" s="37"/>
      <c r="AL121" s="37"/>
      <c r="AM121" s="73"/>
      <c r="AN121" s="62"/>
      <c r="AO121" s="62"/>
      <c r="AP121" s="62"/>
      <c r="AQ121" s="62">
        <f t="shared" si="23"/>
        <v>0</v>
      </c>
      <c r="AR121" s="22">
        <f t="shared" si="28"/>
        <v>34</v>
      </c>
      <c r="AS121" s="75">
        <f t="shared" si="24"/>
        <v>0</v>
      </c>
    </row>
    <row r="122" spans="1:45" ht="12.75" customHeight="1" x14ac:dyDescent="0.2">
      <c r="A122" s="163"/>
      <c r="B122" s="125"/>
      <c r="C122" s="33" t="s">
        <v>96</v>
      </c>
      <c r="D122" s="72"/>
      <c r="E122" s="35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1"/>
      <c r="AJ122" s="37"/>
      <c r="AK122" s="37"/>
      <c r="AL122" s="37"/>
      <c r="AM122" s="73"/>
      <c r="AN122" s="62"/>
      <c r="AO122" s="62"/>
      <c r="AP122" s="62"/>
      <c r="AQ122" s="62">
        <f t="shared" si="23"/>
        <v>0</v>
      </c>
      <c r="AR122" s="22">
        <f t="shared" si="28"/>
        <v>34</v>
      </c>
      <c r="AS122" s="75">
        <f t="shared" si="24"/>
        <v>0</v>
      </c>
    </row>
    <row r="123" spans="1:45" ht="12.75" customHeight="1" x14ac:dyDescent="0.2">
      <c r="A123" s="163"/>
      <c r="B123" s="166" t="s">
        <v>80</v>
      </c>
      <c r="C123" s="33" t="s">
        <v>94</v>
      </c>
      <c r="D123" s="72"/>
      <c r="E123" s="35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1"/>
      <c r="AJ123" s="37"/>
      <c r="AK123" s="37"/>
      <c r="AL123" s="37"/>
      <c r="AM123" s="73"/>
      <c r="AN123" s="62"/>
      <c r="AO123" s="62"/>
      <c r="AP123" s="62"/>
      <c r="AQ123" s="62">
        <f t="shared" si="23"/>
        <v>0</v>
      </c>
      <c r="AR123" s="22">
        <f t="shared" si="28"/>
        <v>34</v>
      </c>
      <c r="AS123" s="75">
        <f t="shared" si="24"/>
        <v>0</v>
      </c>
    </row>
    <row r="124" spans="1:45" ht="12.75" customHeight="1" x14ac:dyDescent="0.2">
      <c r="A124" s="163"/>
      <c r="B124" s="167"/>
      <c r="C124" s="33" t="s">
        <v>95</v>
      </c>
      <c r="D124" s="72"/>
      <c r="E124" s="35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1"/>
      <c r="AJ124" s="37"/>
      <c r="AK124" s="37"/>
      <c r="AL124" s="37"/>
      <c r="AM124" s="73"/>
      <c r="AN124" s="62"/>
      <c r="AO124" s="62"/>
      <c r="AP124" s="62"/>
      <c r="AQ124" s="62">
        <f t="shared" si="23"/>
        <v>0</v>
      </c>
      <c r="AR124" s="22">
        <f t="shared" si="28"/>
        <v>34</v>
      </c>
      <c r="AS124" s="75">
        <f t="shared" si="24"/>
        <v>0</v>
      </c>
    </row>
    <row r="125" spans="1:45" ht="12.75" customHeight="1" x14ac:dyDescent="0.2">
      <c r="A125" s="163"/>
      <c r="B125" s="168"/>
      <c r="C125" s="33" t="s">
        <v>96</v>
      </c>
      <c r="D125" s="72"/>
      <c r="E125" s="35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1"/>
      <c r="AJ125" s="37"/>
      <c r="AK125" s="37"/>
      <c r="AL125" s="37"/>
      <c r="AM125" s="73"/>
      <c r="AN125" s="62"/>
      <c r="AO125" s="62"/>
      <c r="AP125" s="62"/>
      <c r="AQ125" s="62">
        <f t="shared" si="23"/>
        <v>0</v>
      </c>
      <c r="AR125" s="22">
        <f t="shared" si="28"/>
        <v>34</v>
      </c>
      <c r="AS125" s="75">
        <f t="shared" si="24"/>
        <v>0</v>
      </c>
    </row>
    <row r="126" spans="1:45" ht="12.75" customHeight="1" x14ac:dyDescent="0.2">
      <c r="A126" s="163"/>
      <c r="B126" s="166" t="s">
        <v>81</v>
      </c>
      <c r="C126" s="33" t="s">
        <v>94</v>
      </c>
      <c r="D126" s="72"/>
      <c r="E126" s="35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1"/>
      <c r="AJ126" s="37"/>
      <c r="AK126" s="37"/>
      <c r="AL126" s="37"/>
      <c r="AM126" s="73"/>
      <c r="AN126" s="62"/>
      <c r="AO126" s="62"/>
      <c r="AP126" s="62"/>
      <c r="AQ126" s="62">
        <f t="shared" si="23"/>
        <v>0</v>
      </c>
      <c r="AR126" s="22">
        <f t="shared" si="28"/>
        <v>34</v>
      </c>
      <c r="AS126" s="75">
        <f t="shared" si="24"/>
        <v>0</v>
      </c>
    </row>
    <row r="127" spans="1:45" ht="12.75" customHeight="1" x14ac:dyDescent="0.2">
      <c r="A127" s="163"/>
      <c r="B127" s="167"/>
      <c r="C127" s="33" t="s">
        <v>95</v>
      </c>
      <c r="D127" s="72"/>
      <c r="E127" s="35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1"/>
      <c r="AG127" s="41"/>
      <c r="AH127" s="37"/>
      <c r="AI127" s="37"/>
      <c r="AJ127" s="73"/>
      <c r="AK127" s="41"/>
      <c r="AL127" s="37"/>
      <c r="AM127" s="73"/>
      <c r="AN127" s="62"/>
      <c r="AO127" s="62"/>
      <c r="AP127" s="62"/>
      <c r="AQ127" s="62">
        <f t="shared" si="23"/>
        <v>0</v>
      </c>
      <c r="AR127" s="22">
        <f t="shared" si="28"/>
        <v>34</v>
      </c>
      <c r="AS127" s="75">
        <f t="shared" si="24"/>
        <v>0</v>
      </c>
    </row>
    <row r="128" spans="1:45" ht="12.75" customHeight="1" x14ac:dyDescent="0.2">
      <c r="A128" s="163"/>
      <c r="B128" s="168"/>
      <c r="C128" s="33" t="s">
        <v>96</v>
      </c>
      <c r="D128" s="36"/>
      <c r="E128" s="35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41"/>
      <c r="AI128" s="41"/>
      <c r="AJ128" s="73"/>
      <c r="AK128" s="37"/>
      <c r="AL128" s="37"/>
      <c r="AM128" s="73"/>
      <c r="AN128" s="62"/>
      <c r="AO128" s="62"/>
      <c r="AP128" s="62"/>
      <c r="AQ128" s="62">
        <f t="shared" si="23"/>
        <v>0</v>
      </c>
      <c r="AR128" s="22">
        <f t="shared" si="28"/>
        <v>34</v>
      </c>
      <c r="AS128" s="75">
        <f t="shared" si="24"/>
        <v>0</v>
      </c>
    </row>
    <row r="129" spans="1:45" ht="12.75" customHeight="1" x14ac:dyDescent="0.2">
      <c r="A129" s="163"/>
      <c r="B129" s="125" t="s">
        <v>82</v>
      </c>
      <c r="C129" s="33" t="s">
        <v>94</v>
      </c>
      <c r="D129" s="36"/>
      <c r="E129" s="35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41"/>
      <c r="AI129" s="41"/>
      <c r="AJ129" s="73"/>
      <c r="AK129" s="37"/>
      <c r="AL129" s="37"/>
      <c r="AM129" s="73"/>
      <c r="AN129" s="62"/>
      <c r="AO129" s="62"/>
      <c r="AP129" s="62"/>
      <c r="AQ129" s="62">
        <f t="shared" si="23"/>
        <v>0</v>
      </c>
      <c r="AR129" s="74">
        <f t="shared" ref="AR129:AR131" si="29">34*2</f>
        <v>68</v>
      </c>
      <c r="AS129" s="75">
        <f t="shared" si="24"/>
        <v>0</v>
      </c>
    </row>
    <row r="130" spans="1:45" ht="12.75" customHeight="1" x14ac:dyDescent="0.2">
      <c r="A130" s="163"/>
      <c r="B130" s="125"/>
      <c r="C130" s="33" t="s">
        <v>95</v>
      </c>
      <c r="D130" s="36"/>
      <c r="E130" s="35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41"/>
      <c r="AI130" s="41"/>
      <c r="AJ130" s="73"/>
      <c r="AK130" s="37"/>
      <c r="AL130" s="37"/>
      <c r="AM130" s="73"/>
      <c r="AN130" s="62"/>
      <c r="AO130" s="62"/>
      <c r="AP130" s="62"/>
      <c r="AQ130" s="62">
        <f t="shared" si="23"/>
        <v>0</v>
      </c>
      <c r="AR130" s="74">
        <f t="shared" si="29"/>
        <v>68</v>
      </c>
      <c r="AS130" s="75">
        <f t="shared" si="24"/>
        <v>0</v>
      </c>
    </row>
    <row r="131" spans="1:45" ht="12.75" customHeight="1" x14ac:dyDescent="0.2">
      <c r="A131" s="163"/>
      <c r="B131" s="125"/>
      <c r="C131" s="33" t="s">
        <v>96</v>
      </c>
      <c r="D131" s="36"/>
      <c r="E131" s="35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41"/>
      <c r="AI131" s="41"/>
      <c r="AJ131" s="73"/>
      <c r="AK131" s="37"/>
      <c r="AL131" s="37"/>
      <c r="AM131" s="73"/>
      <c r="AN131" s="62"/>
      <c r="AO131" s="62"/>
      <c r="AP131" s="62"/>
      <c r="AQ131" s="62">
        <f t="shared" si="23"/>
        <v>0</v>
      </c>
      <c r="AR131" s="74">
        <f t="shared" si="29"/>
        <v>68</v>
      </c>
      <c r="AS131" s="75">
        <f t="shared" si="24"/>
        <v>0</v>
      </c>
    </row>
    <row r="132" spans="1:45" ht="27" customHeight="1" x14ac:dyDescent="0.2">
      <c r="A132" s="63"/>
      <c r="B132" s="71"/>
      <c r="C132" s="71"/>
      <c r="D132" s="71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63"/>
      <c r="AN132" s="63"/>
      <c r="AO132" s="63"/>
      <c r="AP132" s="63"/>
      <c r="AQ132" s="63"/>
      <c r="AR132" s="63"/>
      <c r="AS132" s="63"/>
    </row>
    <row r="133" spans="1:45" s="4" customFormat="1" ht="90.75" customHeight="1" x14ac:dyDescent="0.2">
      <c r="A133" s="165" t="s">
        <v>99</v>
      </c>
      <c r="B133" s="165"/>
      <c r="C133" s="165"/>
      <c r="D133" s="165"/>
      <c r="E133" s="148" t="s">
        <v>53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50"/>
      <c r="AQ133" s="124" t="s">
        <v>54</v>
      </c>
      <c r="AR133" s="124" t="s">
        <v>55</v>
      </c>
      <c r="AS133" s="182" t="s">
        <v>56</v>
      </c>
    </row>
    <row r="134" spans="1:45" s="4" customFormat="1" ht="21" customHeight="1" x14ac:dyDescent="0.2">
      <c r="A134" s="125" t="s">
        <v>57</v>
      </c>
      <c r="B134" s="125"/>
      <c r="C134" s="125"/>
      <c r="D134" s="30" t="s">
        <v>59</v>
      </c>
      <c r="E134" s="125" t="s">
        <v>60</v>
      </c>
      <c r="F134" s="125"/>
      <c r="G134" s="125"/>
      <c r="H134" s="125"/>
      <c r="I134" s="125" t="s">
        <v>61</v>
      </c>
      <c r="J134" s="125"/>
      <c r="K134" s="125"/>
      <c r="L134" s="125"/>
      <c r="M134" s="125" t="s">
        <v>62</v>
      </c>
      <c r="N134" s="125"/>
      <c r="O134" s="125"/>
      <c r="P134" s="125"/>
      <c r="Q134" s="125" t="s">
        <v>63</v>
      </c>
      <c r="R134" s="125"/>
      <c r="S134" s="125"/>
      <c r="T134" s="125"/>
      <c r="U134" s="125" t="s">
        <v>64</v>
      </c>
      <c r="V134" s="125"/>
      <c r="W134" s="125"/>
      <c r="X134" s="125" t="s">
        <v>65</v>
      </c>
      <c r="Y134" s="125"/>
      <c r="Z134" s="125"/>
      <c r="AA134" s="125"/>
      <c r="AB134" s="125" t="s">
        <v>66</v>
      </c>
      <c r="AC134" s="125"/>
      <c r="AD134" s="125"/>
      <c r="AE134" s="125" t="s">
        <v>67</v>
      </c>
      <c r="AF134" s="125"/>
      <c r="AG134" s="125"/>
      <c r="AH134" s="125"/>
      <c r="AI134" s="125"/>
      <c r="AJ134" s="125" t="s">
        <v>68</v>
      </c>
      <c r="AK134" s="125"/>
      <c r="AL134" s="125"/>
      <c r="AM134" s="125" t="s">
        <v>69</v>
      </c>
      <c r="AN134" s="125"/>
      <c r="AO134" s="125"/>
      <c r="AP134" s="125"/>
      <c r="AQ134" s="124"/>
      <c r="AR134" s="124"/>
      <c r="AS134" s="182"/>
    </row>
    <row r="135" spans="1:45" s="4" customFormat="1" ht="15" customHeight="1" x14ac:dyDescent="0.2">
      <c r="A135" s="125"/>
      <c r="B135" s="125"/>
      <c r="C135" s="125"/>
      <c r="D135" s="30" t="s">
        <v>70</v>
      </c>
      <c r="E135" s="32">
        <v>1</v>
      </c>
      <c r="F135" s="32">
        <v>2</v>
      </c>
      <c r="G135" s="32">
        <v>3</v>
      </c>
      <c r="H135" s="32">
        <v>4</v>
      </c>
      <c r="I135" s="32">
        <v>5</v>
      </c>
      <c r="J135" s="32">
        <v>6</v>
      </c>
      <c r="K135" s="32">
        <v>7</v>
      </c>
      <c r="L135" s="32">
        <v>8</v>
      </c>
      <c r="M135" s="32">
        <v>9</v>
      </c>
      <c r="N135" s="32">
        <v>10</v>
      </c>
      <c r="O135" s="32">
        <v>11</v>
      </c>
      <c r="P135" s="32">
        <v>12</v>
      </c>
      <c r="Q135" s="32">
        <v>13</v>
      </c>
      <c r="R135" s="32">
        <v>14</v>
      </c>
      <c r="S135" s="32">
        <v>15</v>
      </c>
      <c r="T135" s="32">
        <v>16</v>
      </c>
      <c r="U135" s="32">
        <v>17</v>
      </c>
      <c r="V135" s="32">
        <v>18</v>
      </c>
      <c r="W135" s="32">
        <v>19</v>
      </c>
      <c r="X135" s="32">
        <v>20</v>
      </c>
      <c r="Y135" s="32">
        <v>21</v>
      </c>
      <c r="Z135" s="32">
        <v>22</v>
      </c>
      <c r="AA135" s="32">
        <v>23</v>
      </c>
      <c r="AB135" s="32">
        <v>24</v>
      </c>
      <c r="AC135" s="32">
        <v>25</v>
      </c>
      <c r="AD135" s="32">
        <v>26</v>
      </c>
      <c r="AE135" s="32">
        <v>27</v>
      </c>
      <c r="AF135" s="32">
        <v>28</v>
      </c>
      <c r="AG135" s="32">
        <v>29</v>
      </c>
      <c r="AH135" s="32">
        <v>30</v>
      </c>
      <c r="AI135" s="32">
        <v>31</v>
      </c>
      <c r="AJ135" s="32">
        <v>32</v>
      </c>
      <c r="AK135" s="32">
        <v>33</v>
      </c>
      <c r="AL135" s="32">
        <v>34</v>
      </c>
      <c r="AM135" s="32">
        <v>35</v>
      </c>
      <c r="AN135" s="32">
        <v>36</v>
      </c>
      <c r="AO135" s="32">
        <v>37</v>
      </c>
      <c r="AP135" s="32">
        <v>38</v>
      </c>
      <c r="AQ135" s="124"/>
      <c r="AR135" s="124"/>
      <c r="AS135" s="182"/>
    </row>
    <row r="136" spans="1:45" s="4" customFormat="1" ht="14.25" customHeight="1" x14ac:dyDescent="0.2">
      <c r="A136" s="163" t="s">
        <v>84</v>
      </c>
      <c r="B136" s="166" t="s">
        <v>72</v>
      </c>
      <c r="C136" s="31" t="s">
        <v>100</v>
      </c>
      <c r="D136" s="36"/>
      <c r="E136" s="35"/>
      <c r="F136" s="94">
        <v>1</v>
      </c>
      <c r="G136" s="37"/>
      <c r="H136" s="37"/>
      <c r="I136" s="35"/>
      <c r="J136" s="35"/>
      <c r="K136" s="35"/>
      <c r="L136" s="35"/>
      <c r="M136" s="35"/>
      <c r="N136" s="35"/>
      <c r="O136" s="35"/>
      <c r="P136" s="94">
        <v>1</v>
      </c>
      <c r="Q136" s="35"/>
      <c r="R136" s="94">
        <v>1</v>
      </c>
      <c r="S136" s="35"/>
      <c r="T136" s="35"/>
      <c r="U136" s="94">
        <v>1</v>
      </c>
      <c r="V136" s="35"/>
      <c r="W136" s="35"/>
      <c r="X136" s="94">
        <v>1</v>
      </c>
      <c r="Y136" s="35"/>
      <c r="Z136" s="94">
        <v>1</v>
      </c>
      <c r="AA136" s="35"/>
      <c r="AB136" s="35"/>
      <c r="AC136" s="35"/>
      <c r="AD136" s="94">
        <v>1</v>
      </c>
      <c r="AE136" s="35"/>
      <c r="AF136" s="94">
        <v>1</v>
      </c>
      <c r="AG136" s="35"/>
      <c r="AH136" s="41"/>
      <c r="AI136" s="98">
        <v>1</v>
      </c>
      <c r="AJ136" s="35"/>
      <c r="AK136" s="35"/>
      <c r="AL136" s="94">
        <v>1</v>
      </c>
      <c r="AM136" s="62"/>
      <c r="AN136" s="62"/>
      <c r="AO136" s="62"/>
      <c r="AP136" s="62"/>
      <c r="AQ136" s="62">
        <f t="shared" ref="AQ136:AQ179" si="30">SUM(E136:AP136)</f>
        <v>10</v>
      </c>
      <c r="AR136" s="22">
        <f>34*5</f>
        <v>170</v>
      </c>
      <c r="AS136" s="75">
        <f>AQ136/AR136</f>
        <v>5.8823529411764705E-2</v>
      </c>
    </row>
    <row r="137" spans="1:45" s="4" customFormat="1" ht="17.25" customHeight="1" x14ac:dyDescent="0.2">
      <c r="A137" s="163"/>
      <c r="B137" s="167"/>
      <c r="C137" s="31" t="s">
        <v>101</v>
      </c>
      <c r="D137" s="36"/>
      <c r="E137" s="35"/>
      <c r="F137" s="94">
        <v>1</v>
      </c>
      <c r="G137" s="37"/>
      <c r="H137" s="37"/>
      <c r="I137" s="35"/>
      <c r="J137" s="35"/>
      <c r="K137" s="35"/>
      <c r="L137" s="35"/>
      <c r="M137" s="35"/>
      <c r="N137" s="35"/>
      <c r="O137" s="35"/>
      <c r="P137" s="94">
        <v>1</v>
      </c>
      <c r="Q137" s="35"/>
      <c r="R137" s="94">
        <v>1</v>
      </c>
      <c r="S137" s="35"/>
      <c r="T137" s="35"/>
      <c r="U137" s="94">
        <v>1</v>
      </c>
      <c r="V137" s="35"/>
      <c r="W137" s="35"/>
      <c r="X137" s="94">
        <v>1</v>
      </c>
      <c r="Y137" s="35"/>
      <c r="Z137" s="94">
        <v>1</v>
      </c>
      <c r="AA137" s="35"/>
      <c r="AB137" s="35"/>
      <c r="AC137" s="35"/>
      <c r="AD137" s="94">
        <v>1</v>
      </c>
      <c r="AE137" s="35"/>
      <c r="AF137" s="94">
        <v>1</v>
      </c>
      <c r="AG137" s="35"/>
      <c r="AH137" s="41"/>
      <c r="AI137" s="98">
        <v>1</v>
      </c>
      <c r="AJ137" s="35"/>
      <c r="AK137" s="35"/>
      <c r="AL137" s="94">
        <v>1</v>
      </c>
      <c r="AM137" s="62"/>
      <c r="AN137" s="62"/>
      <c r="AO137" s="62"/>
      <c r="AP137" s="62"/>
      <c r="AQ137" s="62">
        <f t="shared" si="30"/>
        <v>10</v>
      </c>
      <c r="AR137" s="22">
        <f t="shared" ref="AR137:AR139" si="31">34*5</f>
        <v>170</v>
      </c>
      <c r="AS137" s="75">
        <f t="shared" ref="AS137:AS179" si="32">AQ137/AR137</f>
        <v>5.8823529411764705E-2</v>
      </c>
    </row>
    <row r="138" spans="1:45" s="4" customFormat="1" ht="17.25" customHeight="1" x14ac:dyDescent="0.2">
      <c r="A138" s="163"/>
      <c r="B138" s="167"/>
      <c r="C138" s="31" t="s">
        <v>102</v>
      </c>
      <c r="D138" s="36"/>
      <c r="E138" s="35"/>
      <c r="F138" s="94">
        <v>1</v>
      </c>
      <c r="G138" s="37"/>
      <c r="H138" s="37"/>
      <c r="I138" s="35"/>
      <c r="J138" s="35"/>
      <c r="K138" s="35"/>
      <c r="L138" s="35"/>
      <c r="M138" s="35"/>
      <c r="N138" s="35"/>
      <c r="O138" s="35"/>
      <c r="P138" s="94">
        <v>1</v>
      </c>
      <c r="Q138" s="35"/>
      <c r="R138" s="94">
        <v>1</v>
      </c>
      <c r="S138" s="35"/>
      <c r="T138" s="35"/>
      <c r="U138" s="94">
        <v>1</v>
      </c>
      <c r="V138" s="35"/>
      <c r="W138" s="35"/>
      <c r="X138" s="94">
        <v>1</v>
      </c>
      <c r="Y138" s="35"/>
      <c r="Z138" s="94">
        <v>1</v>
      </c>
      <c r="AA138" s="35"/>
      <c r="AB138" s="35"/>
      <c r="AC138" s="35"/>
      <c r="AD138" s="94">
        <v>1</v>
      </c>
      <c r="AE138" s="35"/>
      <c r="AF138" s="94">
        <v>1</v>
      </c>
      <c r="AG138" s="35"/>
      <c r="AH138" s="41"/>
      <c r="AI138" s="98">
        <v>1</v>
      </c>
      <c r="AJ138" s="35"/>
      <c r="AK138" s="35"/>
      <c r="AL138" s="94">
        <v>1</v>
      </c>
      <c r="AM138" s="62"/>
      <c r="AN138" s="62"/>
      <c r="AO138" s="62"/>
      <c r="AP138" s="62"/>
      <c r="AQ138" s="62">
        <f t="shared" si="30"/>
        <v>10</v>
      </c>
      <c r="AR138" s="22">
        <v>170</v>
      </c>
      <c r="AS138" s="75">
        <f t="shared" si="32"/>
        <v>5.8823529411764705E-2</v>
      </c>
    </row>
    <row r="139" spans="1:45" s="4" customFormat="1" ht="13.5" customHeight="1" x14ac:dyDescent="0.2">
      <c r="A139" s="163"/>
      <c r="B139" s="168"/>
      <c r="C139" s="42" t="s">
        <v>103</v>
      </c>
      <c r="D139" s="36"/>
      <c r="E139" s="35"/>
      <c r="F139" s="94">
        <v>1</v>
      </c>
      <c r="G139" s="37"/>
      <c r="H139" s="37"/>
      <c r="I139" s="35"/>
      <c r="J139" s="35"/>
      <c r="K139" s="35"/>
      <c r="L139" s="35"/>
      <c r="M139" s="35"/>
      <c r="N139" s="35"/>
      <c r="O139" s="35"/>
      <c r="P139" s="94">
        <v>1</v>
      </c>
      <c r="Q139" s="35"/>
      <c r="R139" s="94">
        <v>1</v>
      </c>
      <c r="S139" s="35"/>
      <c r="T139" s="35"/>
      <c r="U139" s="94">
        <v>1</v>
      </c>
      <c r="V139" s="35"/>
      <c r="W139" s="35"/>
      <c r="X139" s="94">
        <v>1</v>
      </c>
      <c r="Y139" s="35"/>
      <c r="Z139" s="94">
        <v>1</v>
      </c>
      <c r="AA139" s="35"/>
      <c r="AB139" s="35"/>
      <c r="AC139" s="35"/>
      <c r="AD139" s="94">
        <v>1</v>
      </c>
      <c r="AE139" s="35"/>
      <c r="AF139" s="94">
        <v>1</v>
      </c>
      <c r="AG139" s="35"/>
      <c r="AH139" s="41"/>
      <c r="AI139" s="98">
        <v>1</v>
      </c>
      <c r="AJ139" s="35"/>
      <c r="AK139" s="35"/>
      <c r="AL139" s="94">
        <v>1</v>
      </c>
      <c r="AM139" s="62"/>
      <c r="AN139" s="62"/>
      <c r="AO139" s="62"/>
      <c r="AP139" s="62"/>
      <c r="AQ139" s="62">
        <f t="shared" si="30"/>
        <v>10</v>
      </c>
      <c r="AR139" s="22">
        <f t="shared" si="31"/>
        <v>170</v>
      </c>
      <c r="AS139" s="75">
        <f t="shared" si="32"/>
        <v>5.8823529411764705E-2</v>
      </c>
    </row>
    <row r="140" spans="1:45" s="4" customFormat="1" ht="18" customHeight="1" x14ac:dyDescent="0.2">
      <c r="A140" s="163"/>
      <c r="B140" s="166" t="s">
        <v>104</v>
      </c>
      <c r="C140" s="31" t="s">
        <v>100</v>
      </c>
      <c r="D140" s="36"/>
      <c r="E140" s="35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94">
        <v>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94">
        <v>1</v>
      </c>
      <c r="AK140" s="37"/>
      <c r="AL140" s="37"/>
      <c r="AM140" s="62"/>
      <c r="AN140" s="62"/>
      <c r="AO140" s="62"/>
      <c r="AP140" s="62"/>
      <c r="AQ140" s="62">
        <f t="shared" si="30"/>
        <v>2</v>
      </c>
      <c r="AR140" s="22">
        <f>34*3</f>
        <v>102</v>
      </c>
      <c r="AS140" s="75">
        <f t="shared" si="32"/>
        <v>1.9607843137254902E-2</v>
      </c>
    </row>
    <row r="141" spans="1:45" s="4" customFormat="1" ht="18" customHeight="1" x14ac:dyDescent="0.2">
      <c r="A141" s="163"/>
      <c r="B141" s="167"/>
      <c r="C141" s="31" t="s">
        <v>101</v>
      </c>
      <c r="D141" s="36"/>
      <c r="E141" s="35"/>
      <c r="F141" s="35"/>
      <c r="G141" s="35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94">
        <v>1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98">
        <v>1</v>
      </c>
      <c r="AJ141" s="94">
        <v>1</v>
      </c>
      <c r="AK141" s="37"/>
      <c r="AL141" s="37"/>
      <c r="AM141" s="62"/>
      <c r="AN141" s="62"/>
      <c r="AO141" s="62"/>
      <c r="AP141" s="62"/>
      <c r="AQ141" s="62">
        <f t="shared" si="30"/>
        <v>3</v>
      </c>
      <c r="AR141" s="22">
        <f t="shared" ref="AR141:AR147" si="33">34*3</f>
        <v>102</v>
      </c>
      <c r="AS141" s="75">
        <f t="shared" si="32"/>
        <v>2.9411764705882353E-2</v>
      </c>
    </row>
    <row r="142" spans="1:45" s="4" customFormat="1" ht="18" customHeight="1" x14ac:dyDescent="0.2">
      <c r="A142" s="163"/>
      <c r="B142" s="167"/>
      <c r="C142" s="31" t="s">
        <v>102</v>
      </c>
      <c r="D142" s="36"/>
      <c r="E142" s="35"/>
      <c r="F142" s="35"/>
      <c r="G142" s="35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94">
        <v>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94">
        <v>1</v>
      </c>
      <c r="AK142" s="37"/>
      <c r="AL142" s="37"/>
      <c r="AM142" s="62"/>
      <c r="AN142" s="62"/>
      <c r="AO142" s="62"/>
      <c r="AP142" s="62"/>
      <c r="AQ142" s="62">
        <f t="shared" si="30"/>
        <v>2</v>
      </c>
      <c r="AR142" s="22">
        <f t="shared" si="33"/>
        <v>102</v>
      </c>
      <c r="AS142" s="75">
        <f t="shared" si="32"/>
        <v>1.9607843137254902E-2</v>
      </c>
    </row>
    <row r="143" spans="1:45" s="4" customFormat="1" ht="18.75" customHeight="1" x14ac:dyDescent="0.2">
      <c r="A143" s="163"/>
      <c r="B143" s="168"/>
      <c r="C143" s="42" t="s">
        <v>103</v>
      </c>
      <c r="D143" s="36"/>
      <c r="E143" s="35"/>
      <c r="F143" s="35"/>
      <c r="G143" s="35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94">
        <v>1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94">
        <v>1</v>
      </c>
      <c r="AK143" s="37"/>
      <c r="AL143" s="37"/>
      <c r="AM143" s="62"/>
      <c r="AN143" s="62"/>
      <c r="AO143" s="62"/>
      <c r="AP143" s="62"/>
      <c r="AQ143" s="62">
        <f t="shared" si="30"/>
        <v>2</v>
      </c>
      <c r="AR143" s="22">
        <f t="shared" si="33"/>
        <v>102</v>
      </c>
      <c r="AS143" s="75">
        <f t="shared" si="32"/>
        <v>1.9607843137254902E-2</v>
      </c>
    </row>
    <row r="144" spans="1:45" s="4" customFormat="1" ht="21" customHeight="1" x14ac:dyDescent="0.2">
      <c r="A144" s="163"/>
      <c r="B144" s="166" t="s">
        <v>105</v>
      </c>
      <c r="C144" s="31" t="s">
        <v>100</v>
      </c>
      <c r="D144" s="76"/>
      <c r="E144" s="35"/>
      <c r="F144" s="35"/>
      <c r="G144" s="94">
        <v>1</v>
      </c>
      <c r="H144" s="37"/>
      <c r="I144" s="37"/>
      <c r="J144" s="37"/>
      <c r="K144" s="37"/>
      <c r="L144" s="94">
        <v>1</v>
      </c>
      <c r="M144" s="37"/>
      <c r="N144" s="37"/>
      <c r="O144" s="94">
        <v>1</v>
      </c>
      <c r="P144" s="37"/>
      <c r="Q144" s="37"/>
      <c r="R144" s="37"/>
      <c r="S144" s="37"/>
      <c r="T144" s="94">
        <v>1</v>
      </c>
      <c r="U144" s="37"/>
      <c r="V144" s="37"/>
      <c r="W144" s="94">
        <v>1</v>
      </c>
      <c r="X144" s="37"/>
      <c r="Y144" s="37"/>
      <c r="Z144" s="94">
        <v>1</v>
      </c>
      <c r="AA144" s="37"/>
      <c r="AB144" s="37"/>
      <c r="AC144" s="37"/>
      <c r="AD144" s="94">
        <v>1</v>
      </c>
      <c r="AE144" s="37"/>
      <c r="AF144" s="37"/>
      <c r="AG144" s="37"/>
      <c r="AH144" s="37"/>
      <c r="AI144" s="98">
        <v>1</v>
      </c>
      <c r="AJ144" s="37"/>
      <c r="AK144" s="37"/>
      <c r="AL144" s="94">
        <v>1</v>
      </c>
      <c r="AM144" s="62"/>
      <c r="AN144" s="62"/>
      <c r="AO144" s="62"/>
      <c r="AP144" s="62"/>
      <c r="AQ144" s="62">
        <f t="shared" si="30"/>
        <v>9</v>
      </c>
      <c r="AR144" s="22">
        <f t="shared" si="33"/>
        <v>102</v>
      </c>
      <c r="AS144" s="75">
        <f t="shared" si="32"/>
        <v>8.8235294117647065E-2</v>
      </c>
    </row>
    <row r="145" spans="1:45" s="4" customFormat="1" ht="18.75" customHeight="1" x14ac:dyDescent="0.2">
      <c r="A145" s="163"/>
      <c r="B145" s="167"/>
      <c r="C145" s="31" t="s">
        <v>101</v>
      </c>
      <c r="D145" s="76"/>
      <c r="E145" s="35"/>
      <c r="F145" s="35"/>
      <c r="G145" s="94">
        <v>1</v>
      </c>
      <c r="H145" s="37"/>
      <c r="I145" s="37"/>
      <c r="J145" s="37"/>
      <c r="K145" s="37"/>
      <c r="L145" s="94">
        <v>1</v>
      </c>
      <c r="M145" s="37"/>
      <c r="N145" s="37"/>
      <c r="O145" s="94">
        <v>1</v>
      </c>
      <c r="P145" s="37"/>
      <c r="Q145" s="37"/>
      <c r="R145" s="37"/>
      <c r="S145" s="37"/>
      <c r="T145" s="94">
        <v>1</v>
      </c>
      <c r="U145" s="37"/>
      <c r="V145" s="37"/>
      <c r="W145" s="94">
        <v>1</v>
      </c>
      <c r="X145" s="37"/>
      <c r="Y145" s="37"/>
      <c r="Z145" s="94">
        <v>1</v>
      </c>
      <c r="AA145" s="37"/>
      <c r="AB145" s="37"/>
      <c r="AC145" s="37"/>
      <c r="AD145" s="94">
        <v>1</v>
      </c>
      <c r="AE145" s="37"/>
      <c r="AF145" s="37"/>
      <c r="AG145" s="37"/>
      <c r="AH145" s="37"/>
      <c r="AI145" s="37"/>
      <c r="AJ145" s="37"/>
      <c r="AK145" s="37"/>
      <c r="AL145" s="94">
        <v>1</v>
      </c>
      <c r="AM145" s="62"/>
      <c r="AN145" s="62"/>
      <c r="AO145" s="62"/>
      <c r="AP145" s="62"/>
      <c r="AQ145" s="62">
        <f t="shared" si="30"/>
        <v>8</v>
      </c>
      <c r="AR145" s="22">
        <f t="shared" si="33"/>
        <v>102</v>
      </c>
      <c r="AS145" s="75">
        <f t="shared" si="32"/>
        <v>7.8431372549019607E-2</v>
      </c>
    </row>
    <row r="146" spans="1:45" s="4" customFormat="1" ht="18.75" customHeight="1" x14ac:dyDescent="0.2">
      <c r="A146" s="163"/>
      <c r="B146" s="167"/>
      <c r="C146" s="31" t="s">
        <v>102</v>
      </c>
      <c r="D146" s="76"/>
      <c r="E146" s="35"/>
      <c r="F146" s="35"/>
      <c r="G146" s="94">
        <v>1</v>
      </c>
      <c r="H146" s="37"/>
      <c r="I146" s="37"/>
      <c r="J146" s="37"/>
      <c r="K146" s="37"/>
      <c r="L146" s="94">
        <v>1</v>
      </c>
      <c r="M146" s="37"/>
      <c r="N146" s="37"/>
      <c r="O146" s="94">
        <v>1</v>
      </c>
      <c r="P146" s="37"/>
      <c r="Q146" s="37"/>
      <c r="R146" s="37"/>
      <c r="S146" s="37"/>
      <c r="T146" s="94">
        <v>1</v>
      </c>
      <c r="U146" s="37"/>
      <c r="V146" s="37"/>
      <c r="W146" s="94">
        <v>1</v>
      </c>
      <c r="X146" s="37"/>
      <c r="Y146" s="37"/>
      <c r="Z146" s="94">
        <v>1</v>
      </c>
      <c r="AA146" s="37"/>
      <c r="AB146" s="37"/>
      <c r="AC146" s="37"/>
      <c r="AD146" s="94">
        <v>1</v>
      </c>
      <c r="AE146" s="37"/>
      <c r="AF146" s="37"/>
      <c r="AG146" s="37"/>
      <c r="AH146" s="37"/>
      <c r="AI146" s="98">
        <v>1</v>
      </c>
      <c r="AJ146" s="37"/>
      <c r="AK146" s="37"/>
      <c r="AL146" s="94">
        <v>1</v>
      </c>
      <c r="AM146" s="62"/>
      <c r="AN146" s="62"/>
      <c r="AO146" s="62"/>
      <c r="AP146" s="62"/>
      <c r="AQ146" s="62">
        <f t="shared" si="30"/>
        <v>9</v>
      </c>
      <c r="AR146" s="22">
        <v>102</v>
      </c>
      <c r="AS146" s="75">
        <f t="shared" si="32"/>
        <v>8.8235294117647065E-2</v>
      </c>
    </row>
    <row r="147" spans="1:45" s="4" customFormat="1" ht="16.5" customHeight="1" x14ac:dyDescent="0.2">
      <c r="A147" s="163"/>
      <c r="B147" s="168"/>
      <c r="C147" s="77" t="s">
        <v>103</v>
      </c>
      <c r="D147" s="76"/>
      <c r="E147" s="35"/>
      <c r="F147" s="35"/>
      <c r="G147" s="94">
        <v>1</v>
      </c>
      <c r="H147" s="37"/>
      <c r="I147" s="37"/>
      <c r="J147" s="37"/>
      <c r="K147" s="37"/>
      <c r="L147" s="94">
        <v>1</v>
      </c>
      <c r="M147" s="37"/>
      <c r="N147" s="37"/>
      <c r="O147" s="94">
        <v>1</v>
      </c>
      <c r="P147" s="37"/>
      <c r="Q147" s="37"/>
      <c r="R147" s="37"/>
      <c r="S147" s="37"/>
      <c r="T147" s="94">
        <v>1</v>
      </c>
      <c r="U147" s="37"/>
      <c r="V147" s="37"/>
      <c r="W147" s="94">
        <v>1</v>
      </c>
      <c r="X147" s="37"/>
      <c r="Y147" s="37"/>
      <c r="Z147" s="94">
        <v>1</v>
      </c>
      <c r="AA147" s="37"/>
      <c r="AB147" s="37"/>
      <c r="AC147" s="37"/>
      <c r="AD147" s="94">
        <v>1</v>
      </c>
      <c r="AE147" s="37"/>
      <c r="AF147" s="37"/>
      <c r="AG147" s="37"/>
      <c r="AH147" s="37"/>
      <c r="AI147" s="73"/>
      <c r="AJ147" s="73"/>
      <c r="AK147" s="37"/>
      <c r="AL147" s="94">
        <v>1</v>
      </c>
      <c r="AM147" s="62"/>
      <c r="AN147" s="62"/>
      <c r="AO147" s="62"/>
      <c r="AP147" s="62"/>
      <c r="AQ147" s="62">
        <f t="shared" si="30"/>
        <v>8</v>
      </c>
      <c r="AR147" s="22">
        <f t="shared" si="33"/>
        <v>102</v>
      </c>
      <c r="AS147" s="75">
        <f t="shared" si="32"/>
        <v>7.8431372549019607E-2</v>
      </c>
    </row>
    <row r="148" spans="1:45" s="4" customFormat="1" ht="21" customHeight="1" x14ac:dyDescent="0.2">
      <c r="A148" s="163"/>
      <c r="B148" s="166" t="s">
        <v>76</v>
      </c>
      <c r="C148" s="31" t="s">
        <v>100</v>
      </c>
      <c r="D148" s="36"/>
      <c r="E148" s="35"/>
      <c r="F148" s="35"/>
      <c r="G148" s="35"/>
      <c r="H148" s="37"/>
      <c r="I148" s="37"/>
      <c r="J148" s="37"/>
      <c r="K148" s="37"/>
      <c r="L148" s="37"/>
      <c r="M148" s="94">
        <v>1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94">
        <v>1</v>
      </c>
      <c r="Z148" s="37"/>
      <c r="AA148" s="37"/>
      <c r="AB148" s="37"/>
      <c r="AC148" s="37"/>
      <c r="AD148" s="37"/>
      <c r="AE148" s="37"/>
      <c r="AF148" s="37"/>
      <c r="AG148" s="37"/>
      <c r="AH148" s="98">
        <v>2</v>
      </c>
      <c r="AI148" s="73"/>
      <c r="AJ148" s="105"/>
      <c r="AK148" s="94">
        <v>1</v>
      </c>
      <c r="AL148" s="37"/>
      <c r="AM148" s="62"/>
      <c r="AN148" s="62"/>
      <c r="AO148" s="62"/>
      <c r="AP148" s="62"/>
      <c r="AQ148" s="62">
        <f t="shared" si="30"/>
        <v>5</v>
      </c>
      <c r="AR148" s="22">
        <f t="shared" ref="AR148:AR151" si="34">34*5</f>
        <v>170</v>
      </c>
      <c r="AS148" s="75">
        <f t="shared" si="32"/>
        <v>2.9411764705882353E-2</v>
      </c>
    </row>
    <row r="149" spans="1:45" s="4" customFormat="1" ht="21" customHeight="1" x14ac:dyDescent="0.2">
      <c r="A149" s="163"/>
      <c r="B149" s="167"/>
      <c r="C149" s="31" t="s">
        <v>101</v>
      </c>
      <c r="D149" s="36"/>
      <c r="E149" s="35"/>
      <c r="F149" s="35"/>
      <c r="G149" s="35"/>
      <c r="H149" s="37"/>
      <c r="I149" s="37"/>
      <c r="J149" s="37"/>
      <c r="K149" s="37"/>
      <c r="L149" s="37"/>
      <c r="M149" s="94">
        <v>1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94">
        <v>1</v>
      </c>
      <c r="Z149" s="37"/>
      <c r="AA149" s="37"/>
      <c r="AB149" s="37"/>
      <c r="AC149" s="37"/>
      <c r="AD149" s="37"/>
      <c r="AE149" s="37"/>
      <c r="AF149" s="37"/>
      <c r="AG149" s="37"/>
      <c r="AH149" s="98">
        <v>2</v>
      </c>
      <c r="AI149" s="73"/>
      <c r="AJ149" s="105"/>
      <c r="AK149" s="94">
        <v>1</v>
      </c>
      <c r="AL149" s="37"/>
      <c r="AM149" s="62"/>
      <c r="AN149" s="105"/>
      <c r="AO149" s="62"/>
      <c r="AP149" s="62"/>
      <c r="AQ149" s="62">
        <f t="shared" si="30"/>
        <v>5</v>
      </c>
      <c r="AR149" s="22">
        <f t="shared" si="34"/>
        <v>170</v>
      </c>
      <c r="AS149" s="75">
        <f t="shared" si="32"/>
        <v>2.9411764705882353E-2</v>
      </c>
    </row>
    <row r="150" spans="1:45" s="4" customFormat="1" ht="21" customHeight="1" x14ac:dyDescent="0.2">
      <c r="A150" s="163"/>
      <c r="B150" s="167"/>
      <c r="C150" s="31" t="s">
        <v>102</v>
      </c>
      <c r="D150" s="36"/>
      <c r="E150" s="35"/>
      <c r="F150" s="35"/>
      <c r="G150" s="35"/>
      <c r="H150" s="37"/>
      <c r="I150" s="37"/>
      <c r="J150" s="37"/>
      <c r="K150" s="37"/>
      <c r="L150" s="37"/>
      <c r="M150" s="94">
        <v>1</v>
      </c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94">
        <v>1</v>
      </c>
      <c r="Z150" s="37"/>
      <c r="AA150" s="37"/>
      <c r="AB150" s="37"/>
      <c r="AC150" s="37"/>
      <c r="AD150" s="37"/>
      <c r="AE150" s="37"/>
      <c r="AF150" s="37"/>
      <c r="AG150" s="37"/>
      <c r="AH150" s="98">
        <v>2</v>
      </c>
      <c r="AI150" s="73"/>
      <c r="AJ150" s="105"/>
      <c r="AK150" s="94">
        <v>1</v>
      </c>
      <c r="AL150" s="37"/>
      <c r="AM150" s="62"/>
      <c r="AN150" s="62"/>
      <c r="AO150" s="62"/>
      <c r="AP150" s="62"/>
      <c r="AQ150" s="62">
        <f t="shared" si="30"/>
        <v>5</v>
      </c>
      <c r="AR150" s="22">
        <f t="shared" si="34"/>
        <v>170</v>
      </c>
      <c r="AS150" s="75">
        <f t="shared" si="32"/>
        <v>2.9411764705882353E-2</v>
      </c>
    </row>
    <row r="151" spans="1:45" s="4" customFormat="1" ht="18" customHeight="1" x14ac:dyDescent="0.2">
      <c r="A151" s="163"/>
      <c r="B151" s="168"/>
      <c r="C151" s="42" t="s">
        <v>103</v>
      </c>
      <c r="D151" s="36"/>
      <c r="E151" s="35"/>
      <c r="F151" s="35"/>
      <c r="G151" s="35"/>
      <c r="H151" s="37"/>
      <c r="I151" s="37"/>
      <c r="J151" s="37"/>
      <c r="K151" s="37"/>
      <c r="L151" s="37"/>
      <c r="M151" s="94">
        <v>1</v>
      </c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94">
        <v>1</v>
      </c>
      <c r="Z151" s="37"/>
      <c r="AA151" s="37"/>
      <c r="AB151" s="37"/>
      <c r="AC151" s="37"/>
      <c r="AD151" s="37"/>
      <c r="AE151" s="37"/>
      <c r="AF151" s="37"/>
      <c r="AG151" s="37"/>
      <c r="AH151" s="98">
        <v>2</v>
      </c>
      <c r="AI151" s="73"/>
      <c r="AJ151" s="105"/>
      <c r="AK151" s="94">
        <v>1</v>
      </c>
      <c r="AL151" s="37"/>
      <c r="AM151" s="62"/>
      <c r="AN151" s="62"/>
      <c r="AO151" s="62"/>
      <c r="AP151" s="62"/>
      <c r="AQ151" s="62">
        <f t="shared" si="30"/>
        <v>5</v>
      </c>
      <c r="AR151" s="22">
        <f t="shared" si="34"/>
        <v>170</v>
      </c>
      <c r="AS151" s="75">
        <f t="shared" si="32"/>
        <v>2.9411764705882353E-2</v>
      </c>
    </row>
    <row r="152" spans="1:45" s="4" customFormat="1" ht="21" customHeight="1" x14ac:dyDescent="0.2">
      <c r="A152" s="163"/>
      <c r="B152" s="166" t="s">
        <v>106</v>
      </c>
      <c r="C152" s="31" t="s">
        <v>100</v>
      </c>
      <c r="D152" s="36"/>
      <c r="E152" s="35"/>
      <c r="F152" s="35"/>
      <c r="G152" s="35"/>
      <c r="H152" s="37"/>
      <c r="I152" s="94">
        <v>1</v>
      </c>
      <c r="J152" s="37"/>
      <c r="K152" s="37"/>
      <c r="L152" s="37"/>
      <c r="M152" s="94">
        <v>1</v>
      </c>
      <c r="N152" s="37"/>
      <c r="O152" s="37"/>
      <c r="P152" s="37"/>
      <c r="Q152" s="37"/>
      <c r="R152" s="37"/>
      <c r="S152" s="37"/>
      <c r="T152" s="94">
        <v>1</v>
      </c>
      <c r="U152" s="37"/>
      <c r="V152" s="37"/>
      <c r="W152" s="37"/>
      <c r="X152" s="94">
        <v>1</v>
      </c>
      <c r="Y152" s="37"/>
      <c r="Z152" s="37"/>
      <c r="AA152" s="37"/>
      <c r="AB152" s="37"/>
      <c r="AC152" s="37"/>
      <c r="AD152" s="37"/>
      <c r="AF152" s="37"/>
      <c r="AG152" s="37"/>
      <c r="AH152" s="37"/>
      <c r="AJ152" s="105"/>
      <c r="AK152" s="37"/>
      <c r="AL152" s="37"/>
      <c r="AM152" s="62"/>
      <c r="AN152" s="62"/>
      <c r="AO152" s="62"/>
      <c r="AP152" s="62"/>
      <c r="AQ152" s="62">
        <f t="shared" si="30"/>
        <v>4</v>
      </c>
      <c r="AR152" s="22">
        <f t="shared" ref="AR152:AR155" si="35">34*3</f>
        <v>102</v>
      </c>
      <c r="AS152" s="75">
        <f t="shared" si="32"/>
        <v>3.9215686274509803E-2</v>
      </c>
    </row>
    <row r="153" spans="1:45" s="4" customFormat="1" ht="18.75" customHeight="1" x14ac:dyDescent="0.2">
      <c r="A153" s="163"/>
      <c r="B153" s="167"/>
      <c r="C153" s="31" t="s">
        <v>101</v>
      </c>
      <c r="D153" s="72"/>
      <c r="E153" s="35"/>
      <c r="F153" s="35"/>
      <c r="G153" s="35"/>
      <c r="H153" s="37"/>
      <c r="I153" s="94">
        <v>1</v>
      </c>
      <c r="J153" s="37"/>
      <c r="K153" s="37"/>
      <c r="L153" s="37"/>
      <c r="M153" s="94">
        <v>1</v>
      </c>
      <c r="N153" s="37"/>
      <c r="O153" s="37"/>
      <c r="P153" s="37"/>
      <c r="Q153" s="37"/>
      <c r="R153" s="37"/>
      <c r="S153" s="37"/>
      <c r="T153" s="94">
        <v>1</v>
      </c>
      <c r="U153" s="64"/>
      <c r="V153" s="37"/>
      <c r="W153" s="37"/>
      <c r="X153" s="94">
        <v>1</v>
      </c>
      <c r="Y153" s="37"/>
      <c r="Z153" s="37"/>
      <c r="AA153" s="37"/>
      <c r="AB153" s="37"/>
      <c r="AC153" s="37"/>
      <c r="AD153" s="37"/>
      <c r="AF153" s="37"/>
      <c r="AG153" s="37"/>
      <c r="AH153" s="37"/>
      <c r="AJ153" s="73"/>
      <c r="AK153" s="37"/>
      <c r="AL153" s="37"/>
      <c r="AM153" s="62"/>
      <c r="AN153" s="62"/>
      <c r="AO153" s="62"/>
      <c r="AP153" s="62"/>
      <c r="AQ153" s="62">
        <f t="shared" si="30"/>
        <v>4</v>
      </c>
      <c r="AR153" s="22">
        <f t="shared" si="35"/>
        <v>102</v>
      </c>
      <c r="AS153" s="75">
        <f t="shared" si="32"/>
        <v>3.9215686274509803E-2</v>
      </c>
    </row>
    <row r="154" spans="1:45" s="4" customFormat="1" ht="18.75" customHeight="1" x14ac:dyDescent="0.2">
      <c r="A154" s="163"/>
      <c r="B154" s="167"/>
      <c r="C154" s="31" t="s">
        <v>102</v>
      </c>
      <c r="D154" s="72"/>
      <c r="E154" s="35"/>
      <c r="F154" s="35"/>
      <c r="G154" s="35"/>
      <c r="H154" s="37"/>
      <c r="I154" s="94">
        <v>1</v>
      </c>
      <c r="J154" s="37"/>
      <c r="K154" s="37"/>
      <c r="L154" s="37"/>
      <c r="M154" s="94">
        <v>1</v>
      </c>
      <c r="N154" s="37"/>
      <c r="O154" s="37"/>
      <c r="P154" s="37"/>
      <c r="Q154" s="37"/>
      <c r="R154" s="37"/>
      <c r="S154" s="37"/>
      <c r="T154" s="94">
        <v>1</v>
      </c>
      <c r="U154" s="64"/>
      <c r="V154" s="37"/>
      <c r="W154" s="37"/>
      <c r="X154" s="94">
        <v>1</v>
      </c>
      <c r="Y154" s="37"/>
      <c r="Z154" s="37"/>
      <c r="AA154" s="37"/>
      <c r="AB154" s="37"/>
      <c r="AC154" s="37"/>
      <c r="AD154" s="37"/>
      <c r="AF154" s="37"/>
      <c r="AG154" s="37"/>
      <c r="AH154" s="37"/>
      <c r="AJ154" s="73"/>
      <c r="AK154" s="37"/>
      <c r="AL154" s="37"/>
      <c r="AM154" s="62"/>
      <c r="AN154" s="62"/>
      <c r="AO154" s="62"/>
      <c r="AP154" s="62"/>
      <c r="AQ154" s="62">
        <f t="shared" si="30"/>
        <v>4</v>
      </c>
      <c r="AR154" s="22">
        <f t="shared" si="35"/>
        <v>102</v>
      </c>
      <c r="AS154" s="75">
        <f t="shared" si="32"/>
        <v>3.9215686274509803E-2</v>
      </c>
    </row>
    <row r="155" spans="1:45" s="4" customFormat="1" ht="18" customHeight="1" x14ac:dyDescent="0.2">
      <c r="A155" s="163"/>
      <c r="B155" s="168"/>
      <c r="C155" s="42" t="s">
        <v>103</v>
      </c>
      <c r="D155" s="36"/>
      <c r="E155" s="35"/>
      <c r="F155" s="35"/>
      <c r="G155" s="35"/>
      <c r="H155" s="37"/>
      <c r="I155" s="94">
        <v>1</v>
      </c>
      <c r="J155" s="37"/>
      <c r="K155" s="37"/>
      <c r="L155" s="37"/>
      <c r="M155" s="94">
        <v>1</v>
      </c>
      <c r="N155" s="37"/>
      <c r="O155" s="37"/>
      <c r="P155" s="37"/>
      <c r="Q155" s="37"/>
      <c r="R155" s="37"/>
      <c r="S155" s="37"/>
      <c r="T155" s="96">
        <v>1</v>
      </c>
      <c r="U155" s="37"/>
      <c r="V155" s="37"/>
      <c r="W155" s="37"/>
      <c r="X155" s="94">
        <v>1</v>
      </c>
      <c r="Y155" s="37"/>
      <c r="Z155" s="37"/>
      <c r="AA155" s="37"/>
      <c r="AB155" s="37"/>
      <c r="AC155" s="37"/>
      <c r="AD155" s="37"/>
      <c r="AF155" s="37"/>
      <c r="AG155" s="37"/>
      <c r="AH155" s="37"/>
      <c r="AI155" s="98">
        <v>1</v>
      </c>
      <c r="AJ155" s="73"/>
      <c r="AK155" s="37"/>
      <c r="AL155" s="37"/>
      <c r="AM155" s="62"/>
      <c r="AN155" s="62"/>
      <c r="AO155" s="62"/>
      <c r="AP155" s="62"/>
      <c r="AQ155" s="62">
        <f t="shared" si="30"/>
        <v>5</v>
      </c>
      <c r="AR155" s="22">
        <f t="shared" si="35"/>
        <v>102</v>
      </c>
      <c r="AS155" s="75">
        <f t="shared" si="32"/>
        <v>4.9019607843137254E-2</v>
      </c>
    </row>
    <row r="156" spans="1:45" s="4" customFormat="1" ht="18" customHeight="1" x14ac:dyDescent="0.2">
      <c r="A156" s="163"/>
      <c r="B156" s="166" t="s">
        <v>107</v>
      </c>
      <c r="C156" s="31" t="s">
        <v>100</v>
      </c>
      <c r="D156" s="36"/>
      <c r="E156" s="35"/>
      <c r="F156" s="35"/>
      <c r="G156" s="35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94">
        <v>1</v>
      </c>
      <c r="Y156" s="37"/>
      <c r="Z156" s="37"/>
      <c r="AA156" s="37"/>
      <c r="AB156" s="37"/>
      <c r="AC156" s="37"/>
      <c r="AD156" s="37"/>
      <c r="AE156" s="37"/>
      <c r="AF156" s="37"/>
      <c r="AG156" s="41"/>
      <c r="AH156" s="94">
        <v>1</v>
      </c>
      <c r="AI156" s="94">
        <v>1</v>
      </c>
      <c r="AJ156" s="73"/>
      <c r="AK156" s="37"/>
      <c r="AL156" s="37"/>
      <c r="AM156" s="62"/>
      <c r="AN156" s="62"/>
      <c r="AO156" s="62"/>
      <c r="AP156" s="62"/>
      <c r="AQ156" s="62">
        <f t="shared" si="30"/>
        <v>3</v>
      </c>
      <c r="AR156" s="22">
        <f>34*1</f>
        <v>34</v>
      </c>
      <c r="AS156" s="75">
        <f t="shared" si="32"/>
        <v>8.8235294117647065E-2</v>
      </c>
    </row>
    <row r="157" spans="1:45" s="4" customFormat="1" ht="15.75" customHeight="1" x14ac:dyDescent="0.2">
      <c r="A157" s="163"/>
      <c r="B157" s="167"/>
      <c r="C157" s="31" t="s">
        <v>101</v>
      </c>
      <c r="D157" s="36"/>
      <c r="E157" s="35"/>
      <c r="F157" s="35"/>
      <c r="G157" s="35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94">
        <v>1</v>
      </c>
      <c r="Y157" s="37"/>
      <c r="Z157" s="37"/>
      <c r="AA157" s="37"/>
      <c r="AB157" s="37"/>
      <c r="AC157" s="37"/>
      <c r="AD157" s="37"/>
      <c r="AE157" s="37"/>
      <c r="AF157" s="37"/>
      <c r="AG157" s="37"/>
      <c r="AH157" s="94">
        <v>1</v>
      </c>
      <c r="AI157" s="94">
        <v>1</v>
      </c>
      <c r="AJ157" s="99">
        <v>2</v>
      </c>
      <c r="AK157" s="37"/>
      <c r="AL157" s="37"/>
      <c r="AM157" s="62"/>
      <c r="AN157" s="62"/>
      <c r="AO157" s="62"/>
      <c r="AP157" s="62"/>
      <c r="AQ157" s="62">
        <f t="shared" si="30"/>
        <v>5</v>
      </c>
      <c r="AR157" s="22">
        <f t="shared" ref="AR157:AR171" si="36">34*1</f>
        <v>34</v>
      </c>
      <c r="AS157" s="75">
        <f t="shared" si="32"/>
        <v>0.14705882352941177</v>
      </c>
    </row>
    <row r="158" spans="1:45" s="4" customFormat="1" ht="15.75" customHeight="1" x14ac:dyDescent="0.2">
      <c r="A158" s="163"/>
      <c r="B158" s="167"/>
      <c r="C158" s="31" t="s">
        <v>102</v>
      </c>
      <c r="D158" s="36"/>
      <c r="E158" s="35"/>
      <c r="F158" s="35"/>
      <c r="G158" s="35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94">
        <v>1</v>
      </c>
      <c r="Y158" s="37"/>
      <c r="Z158" s="37"/>
      <c r="AA158" s="37"/>
      <c r="AB158" s="37"/>
      <c r="AC158" s="37"/>
      <c r="AD158" s="37"/>
      <c r="AE158" s="37"/>
      <c r="AF158" s="37"/>
      <c r="AG158" s="37"/>
      <c r="AH158" s="94">
        <v>1</v>
      </c>
      <c r="AI158" s="94">
        <v>1</v>
      </c>
      <c r="AJ158" s="41"/>
      <c r="AK158" s="37"/>
      <c r="AL158" s="37"/>
      <c r="AM158" s="62"/>
      <c r="AN158" s="62"/>
      <c r="AO158" s="62"/>
      <c r="AP158" s="62"/>
      <c r="AQ158" s="62">
        <f t="shared" si="30"/>
        <v>3</v>
      </c>
      <c r="AR158" s="22">
        <f t="shared" si="36"/>
        <v>34</v>
      </c>
      <c r="AS158" s="75">
        <f t="shared" si="32"/>
        <v>8.8235294117647065E-2</v>
      </c>
    </row>
    <row r="159" spans="1:45" s="4" customFormat="1" ht="12.75" customHeight="1" x14ac:dyDescent="0.2">
      <c r="A159" s="163"/>
      <c r="B159" s="168"/>
      <c r="C159" s="42" t="s">
        <v>103</v>
      </c>
      <c r="D159" s="36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94">
        <v>1</v>
      </c>
      <c r="Y159" s="35"/>
      <c r="Z159" s="35"/>
      <c r="AA159" s="35"/>
      <c r="AB159" s="35"/>
      <c r="AC159" s="35"/>
      <c r="AD159" s="35"/>
      <c r="AE159" s="35"/>
      <c r="AF159" s="35"/>
      <c r="AG159" s="35"/>
      <c r="AH159" s="94">
        <v>1</v>
      </c>
      <c r="AI159" s="96">
        <v>1</v>
      </c>
      <c r="AJ159" s="99">
        <v>2</v>
      </c>
      <c r="AK159" s="35"/>
      <c r="AL159" s="35"/>
      <c r="AM159" s="62"/>
      <c r="AN159" s="62"/>
      <c r="AO159" s="62"/>
      <c r="AP159" s="62"/>
      <c r="AQ159" s="62">
        <f t="shared" si="30"/>
        <v>5</v>
      </c>
      <c r="AR159" s="22">
        <f t="shared" si="36"/>
        <v>34</v>
      </c>
      <c r="AS159" s="75">
        <f t="shared" si="32"/>
        <v>0.14705882352941177</v>
      </c>
    </row>
    <row r="160" spans="1:45" s="4" customFormat="1" ht="18" customHeight="1" x14ac:dyDescent="0.2">
      <c r="A160" s="163"/>
      <c r="B160" s="166" t="s">
        <v>108</v>
      </c>
      <c r="C160" s="31" t="s">
        <v>100</v>
      </c>
      <c r="D160" s="72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94">
        <v>1</v>
      </c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22"/>
      <c r="AH160" s="35"/>
      <c r="AI160" s="37"/>
      <c r="AJ160" s="99">
        <v>2</v>
      </c>
      <c r="AK160" s="22"/>
      <c r="AL160" s="35"/>
      <c r="AM160" s="62"/>
      <c r="AN160" s="62"/>
      <c r="AO160" s="62"/>
      <c r="AP160" s="62"/>
      <c r="AQ160" s="62">
        <f t="shared" si="30"/>
        <v>3</v>
      </c>
      <c r="AR160" s="22">
        <f t="shared" si="36"/>
        <v>34</v>
      </c>
      <c r="AS160" s="75">
        <f t="shared" si="32"/>
        <v>8.8235294117647065E-2</v>
      </c>
    </row>
    <row r="161" spans="1:45" s="4" customFormat="1" ht="15.75" customHeight="1" x14ac:dyDescent="0.2">
      <c r="A161" s="163"/>
      <c r="B161" s="167"/>
      <c r="C161" s="31" t="s">
        <v>101</v>
      </c>
      <c r="D161" s="72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94">
        <v>1</v>
      </c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22"/>
      <c r="AH161" s="35"/>
      <c r="AI161" s="37"/>
      <c r="AK161" s="22"/>
      <c r="AL161" s="35"/>
      <c r="AM161" s="62"/>
      <c r="AN161" s="62"/>
      <c r="AO161" s="62"/>
      <c r="AP161" s="62"/>
      <c r="AQ161" s="62">
        <f t="shared" si="30"/>
        <v>1</v>
      </c>
      <c r="AR161" s="22">
        <f t="shared" si="36"/>
        <v>34</v>
      </c>
      <c r="AS161" s="75">
        <f t="shared" si="32"/>
        <v>2.9411764705882353E-2</v>
      </c>
    </row>
    <row r="162" spans="1:45" s="4" customFormat="1" ht="15.75" customHeight="1" x14ac:dyDescent="0.2">
      <c r="A162" s="163"/>
      <c r="B162" s="167"/>
      <c r="C162" s="31" t="s">
        <v>102</v>
      </c>
      <c r="D162" s="72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94">
        <v>1</v>
      </c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22"/>
      <c r="AH162" s="35"/>
      <c r="AI162" s="37"/>
      <c r="AJ162" s="99">
        <v>2</v>
      </c>
      <c r="AK162" s="22"/>
      <c r="AL162" s="35"/>
      <c r="AM162" s="62"/>
      <c r="AN162" s="62"/>
      <c r="AO162" s="62"/>
      <c r="AP162" s="62"/>
      <c r="AQ162" s="62">
        <f t="shared" si="30"/>
        <v>3</v>
      </c>
      <c r="AR162" s="22">
        <f t="shared" si="36"/>
        <v>34</v>
      </c>
      <c r="AS162" s="75">
        <f t="shared" si="32"/>
        <v>8.8235294117647065E-2</v>
      </c>
    </row>
    <row r="163" spans="1:45" s="4" customFormat="1" ht="15.75" customHeight="1" x14ac:dyDescent="0.2">
      <c r="A163" s="163"/>
      <c r="B163" s="168"/>
      <c r="C163" s="42" t="s">
        <v>103</v>
      </c>
      <c r="D163" s="72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94">
        <v>1</v>
      </c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22"/>
      <c r="AH163" s="35"/>
      <c r="AI163" s="37"/>
      <c r="AK163" s="22"/>
      <c r="AL163" s="35"/>
      <c r="AM163" s="62"/>
      <c r="AN163" s="62"/>
      <c r="AO163" s="62"/>
      <c r="AP163" s="62"/>
      <c r="AQ163" s="62">
        <f t="shared" si="30"/>
        <v>1</v>
      </c>
      <c r="AR163" s="22">
        <f t="shared" si="36"/>
        <v>34</v>
      </c>
      <c r="AS163" s="75">
        <f t="shared" si="32"/>
        <v>2.9411764705882353E-2</v>
      </c>
    </row>
    <row r="164" spans="1:45" s="4" customFormat="1" ht="18" customHeight="1" x14ac:dyDescent="0.2">
      <c r="A164" s="163"/>
      <c r="B164" s="125" t="s">
        <v>79</v>
      </c>
      <c r="C164" s="31" t="s">
        <v>100</v>
      </c>
      <c r="D164" s="72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22"/>
      <c r="AG164" s="22"/>
      <c r="AH164" s="35"/>
      <c r="AI164" s="37"/>
      <c r="AJ164" s="62"/>
      <c r="AK164" s="22"/>
      <c r="AL164" s="35"/>
      <c r="AM164" s="62"/>
      <c r="AN164" s="62"/>
      <c r="AO164" s="62"/>
      <c r="AP164" s="62"/>
      <c r="AQ164" s="62">
        <f t="shared" si="30"/>
        <v>0</v>
      </c>
      <c r="AR164" s="22">
        <f t="shared" si="36"/>
        <v>34</v>
      </c>
      <c r="AS164" s="75">
        <f t="shared" si="32"/>
        <v>0</v>
      </c>
    </row>
    <row r="165" spans="1:45" s="4" customFormat="1" ht="14.25" customHeight="1" x14ac:dyDescent="0.2">
      <c r="A165" s="163"/>
      <c r="B165" s="125"/>
      <c r="C165" s="31" t="s">
        <v>101</v>
      </c>
      <c r="D165" s="72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22"/>
      <c r="AG165" s="22"/>
      <c r="AH165" s="35"/>
      <c r="AI165" s="37"/>
      <c r="AJ165" s="62"/>
      <c r="AK165" s="22"/>
      <c r="AL165" s="35"/>
      <c r="AM165" s="62"/>
      <c r="AN165" s="62"/>
      <c r="AO165" s="62"/>
      <c r="AP165" s="62"/>
      <c r="AQ165" s="62">
        <f t="shared" si="30"/>
        <v>0</v>
      </c>
      <c r="AR165" s="22">
        <f t="shared" si="36"/>
        <v>34</v>
      </c>
      <c r="AS165" s="75">
        <f t="shared" si="32"/>
        <v>0</v>
      </c>
    </row>
    <row r="166" spans="1:45" s="4" customFormat="1" ht="14.25" customHeight="1" x14ac:dyDescent="0.2">
      <c r="A166" s="163"/>
      <c r="B166" s="125"/>
      <c r="C166" s="31" t="s">
        <v>102</v>
      </c>
      <c r="D166" s="72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22"/>
      <c r="AG166" s="22"/>
      <c r="AH166" s="35"/>
      <c r="AI166" s="37"/>
      <c r="AJ166" s="62"/>
      <c r="AK166" s="22"/>
      <c r="AL166" s="35"/>
      <c r="AM166" s="62"/>
      <c r="AN166" s="62"/>
      <c r="AO166" s="62"/>
      <c r="AP166" s="62"/>
      <c r="AQ166" s="62">
        <f t="shared" si="30"/>
        <v>0</v>
      </c>
      <c r="AR166" s="22">
        <f t="shared" si="36"/>
        <v>34</v>
      </c>
      <c r="AS166" s="75">
        <f t="shared" si="32"/>
        <v>0</v>
      </c>
    </row>
    <row r="167" spans="1:45" s="4" customFormat="1" ht="12.75" customHeight="1" x14ac:dyDescent="0.2">
      <c r="A167" s="163"/>
      <c r="B167" s="125"/>
      <c r="C167" s="42" t="s">
        <v>103</v>
      </c>
      <c r="D167" s="72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22"/>
      <c r="AG167" s="22"/>
      <c r="AH167" s="35"/>
      <c r="AI167" s="37"/>
      <c r="AJ167" s="62"/>
      <c r="AK167" s="22"/>
      <c r="AL167" s="35"/>
      <c r="AM167" s="62"/>
      <c r="AN167" s="62"/>
      <c r="AO167" s="62"/>
      <c r="AP167" s="62"/>
      <c r="AQ167" s="62">
        <f t="shared" si="30"/>
        <v>0</v>
      </c>
      <c r="AR167" s="22">
        <f t="shared" si="36"/>
        <v>34</v>
      </c>
      <c r="AS167" s="75">
        <f t="shared" si="32"/>
        <v>0</v>
      </c>
    </row>
    <row r="168" spans="1:45" s="4" customFormat="1" ht="12.75" customHeight="1" x14ac:dyDescent="0.2">
      <c r="A168" s="163"/>
      <c r="B168" s="166" t="s">
        <v>80</v>
      </c>
      <c r="C168" s="31" t="s">
        <v>100</v>
      </c>
      <c r="D168" s="72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22"/>
      <c r="AG168" s="22"/>
      <c r="AH168" s="35"/>
      <c r="AI168" s="37"/>
      <c r="AJ168" s="62"/>
      <c r="AK168" s="22"/>
      <c r="AL168" s="35"/>
      <c r="AM168" s="62"/>
      <c r="AN168" s="62"/>
      <c r="AO168" s="62"/>
      <c r="AP168" s="62"/>
      <c r="AQ168" s="62">
        <f t="shared" si="30"/>
        <v>0</v>
      </c>
      <c r="AR168" s="22">
        <f t="shared" si="36"/>
        <v>34</v>
      </c>
      <c r="AS168" s="75">
        <f t="shared" si="32"/>
        <v>0</v>
      </c>
    </row>
    <row r="169" spans="1:45" s="4" customFormat="1" ht="12.75" customHeight="1" x14ac:dyDescent="0.2">
      <c r="A169" s="163"/>
      <c r="B169" s="167"/>
      <c r="C169" s="31" t="s">
        <v>101</v>
      </c>
      <c r="D169" s="72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22"/>
      <c r="AG169" s="22"/>
      <c r="AH169" s="35"/>
      <c r="AI169" s="37"/>
      <c r="AJ169" s="62"/>
      <c r="AK169" s="22"/>
      <c r="AL169" s="35"/>
      <c r="AM169" s="62"/>
      <c r="AN169" s="62"/>
      <c r="AO169" s="62"/>
      <c r="AP169" s="62"/>
      <c r="AQ169" s="62">
        <f t="shared" si="30"/>
        <v>0</v>
      </c>
      <c r="AR169" s="22">
        <f t="shared" si="36"/>
        <v>34</v>
      </c>
      <c r="AS169" s="75">
        <f t="shared" si="32"/>
        <v>0</v>
      </c>
    </row>
    <row r="170" spans="1:45" s="4" customFormat="1" ht="12.75" customHeight="1" x14ac:dyDescent="0.2">
      <c r="A170" s="163"/>
      <c r="B170" s="167"/>
      <c r="C170" s="31" t="s">
        <v>102</v>
      </c>
      <c r="D170" s="72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22"/>
      <c r="AG170" s="22"/>
      <c r="AH170" s="35"/>
      <c r="AI170" s="37"/>
      <c r="AJ170" s="62"/>
      <c r="AK170" s="22"/>
      <c r="AL170" s="35"/>
      <c r="AM170" s="62"/>
      <c r="AN170" s="62"/>
      <c r="AO170" s="62"/>
      <c r="AP170" s="62"/>
      <c r="AQ170" s="62">
        <f t="shared" si="30"/>
        <v>0</v>
      </c>
      <c r="AR170" s="22">
        <f t="shared" si="36"/>
        <v>34</v>
      </c>
      <c r="AS170" s="75">
        <f t="shared" si="32"/>
        <v>0</v>
      </c>
    </row>
    <row r="171" spans="1:45" s="4" customFormat="1" ht="12.75" customHeight="1" x14ac:dyDescent="0.2">
      <c r="A171" s="163"/>
      <c r="B171" s="168"/>
      <c r="C171" s="42" t="s">
        <v>103</v>
      </c>
      <c r="D171" s="72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22"/>
      <c r="AG171" s="22"/>
      <c r="AH171" s="35"/>
      <c r="AI171" s="37"/>
      <c r="AJ171" s="62"/>
      <c r="AK171" s="22"/>
      <c r="AL171" s="35"/>
      <c r="AM171" s="62"/>
      <c r="AN171" s="62"/>
      <c r="AO171" s="62"/>
      <c r="AP171" s="62"/>
      <c r="AQ171" s="62">
        <f t="shared" si="30"/>
        <v>0</v>
      </c>
      <c r="AR171" s="22">
        <f t="shared" si="36"/>
        <v>34</v>
      </c>
      <c r="AS171" s="75">
        <f t="shared" si="32"/>
        <v>0</v>
      </c>
    </row>
    <row r="172" spans="1:45" s="4" customFormat="1" ht="15" customHeight="1" x14ac:dyDescent="0.2">
      <c r="A172" s="163"/>
      <c r="B172" s="125" t="s">
        <v>109</v>
      </c>
      <c r="C172" s="31" t="s">
        <v>100</v>
      </c>
      <c r="D172" s="36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22"/>
      <c r="AI172" s="22"/>
      <c r="AJ172" s="62"/>
      <c r="AK172" s="37"/>
      <c r="AL172" s="35"/>
      <c r="AM172" s="62"/>
      <c r="AN172" s="62"/>
      <c r="AO172" s="62"/>
      <c r="AP172" s="62"/>
      <c r="AQ172" s="62">
        <f t="shared" si="30"/>
        <v>0</v>
      </c>
      <c r="AR172" s="22">
        <f>34*2</f>
        <v>68</v>
      </c>
      <c r="AS172" s="75">
        <f t="shared" si="32"/>
        <v>0</v>
      </c>
    </row>
    <row r="173" spans="1:45" s="4" customFormat="1" ht="12.75" customHeight="1" x14ac:dyDescent="0.2">
      <c r="A173" s="163"/>
      <c r="B173" s="125"/>
      <c r="C173" s="31" t="s">
        <v>101</v>
      </c>
      <c r="D173" s="36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22"/>
      <c r="AI173" s="22"/>
      <c r="AJ173" s="62"/>
      <c r="AK173" s="37"/>
      <c r="AL173" s="35"/>
      <c r="AM173" s="62"/>
      <c r="AN173" s="62"/>
      <c r="AO173" s="62"/>
      <c r="AP173" s="62"/>
      <c r="AQ173" s="62">
        <f t="shared" si="30"/>
        <v>0</v>
      </c>
      <c r="AR173" s="22">
        <f t="shared" ref="AR173:AR179" si="37">34*2</f>
        <v>68</v>
      </c>
      <c r="AS173" s="75">
        <f t="shared" si="32"/>
        <v>0</v>
      </c>
    </row>
    <row r="174" spans="1:45" s="4" customFormat="1" ht="12.75" customHeight="1" x14ac:dyDescent="0.2">
      <c r="A174" s="163"/>
      <c r="B174" s="125"/>
      <c r="C174" s="31" t="s">
        <v>102</v>
      </c>
      <c r="D174" s="36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22"/>
      <c r="AI174" s="22"/>
      <c r="AJ174" s="62"/>
      <c r="AK174" s="37"/>
      <c r="AL174" s="35"/>
      <c r="AM174" s="62"/>
      <c r="AN174" s="62"/>
      <c r="AO174" s="62"/>
      <c r="AP174" s="62"/>
      <c r="AQ174" s="62">
        <f t="shared" si="30"/>
        <v>0</v>
      </c>
      <c r="AR174" s="22">
        <f t="shared" si="37"/>
        <v>68</v>
      </c>
      <c r="AS174" s="75">
        <f t="shared" si="32"/>
        <v>0</v>
      </c>
    </row>
    <row r="175" spans="1:45" s="4" customFormat="1" ht="15" customHeight="1" x14ac:dyDescent="0.2">
      <c r="A175" s="163"/>
      <c r="B175" s="125"/>
      <c r="C175" s="42" t="s">
        <v>103</v>
      </c>
      <c r="D175" s="36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22"/>
      <c r="AI175" s="22"/>
      <c r="AJ175" s="62"/>
      <c r="AK175" s="37"/>
      <c r="AL175" s="35"/>
      <c r="AM175" s="62"/>
      <c r="AN175" s="62"/>
      <c r="AO175" s="62"/>
      <c r="AP175" s="62"/>
      <c r="AQ175" s="62">
        <f t="shared" si="30"/>
        <v>0</v>
      </c>
      <c r="AR175" s="22">
        <f t="shared" si="37"/>
        <v>68</v>
      </c>
      <c r="AS175" s="75">
        <f t="shared" si="32"/>
        <v>0</v>
      </c>
    </row>
    <row r="176" spans="1:45" s="4" customFormat="1" ht="15" customHeight="1" x14ac:dyDescent="0.2">
      <c r="A176" s="163"/>
      <c r="B176" s="166" t="s">
        <v>82</v>
      </c>
      <c r="C176" s="31" t="s">
        <v>100</v>
      </c>
      <c r="D176" s="36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22"/>
      <c r="AI176" s="22"/>
      <c r="AJ176" s="62"/>
      <c r="AK176" s="37"/>
      <c r="AL176" s="35"/>
      <c r="AM176" s="62"/>
      <c r="AN176" s="62"/>
      <c r="AO176" s="62"/>
      <c r="AP176" s="62"/>
      <c r="AQ176" s="62">
        <f t="shared" si="30"/>
        <v>0</v>
      </c>
      <c r="AR176" s="22">
        <f t="shared" si="37"/>
        <v>68</v>
      </c>
      <c r="AS176" s="75">
        <f t="shared" si="32"/>
        <v>0</v>
      </c>
    </row>
    <row r="177" spans="1:45" s="4" customFormat="1" ht="14.25" customHeight="1" x14ac:dyDescent="0.2">
      <c r="A177" s="163"/>
      <c r="B177" s="167"/>
      <c r="C177" s="31" t="s">
        <v>101</v>
      </c>
      <c r="D177" s="36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22"/>
      <c r="AI177" s="22"/>
      <c r="AJ177" s="62"/>
      <c r="AK177" s="37"/>
      <c r="AL177" s="35"/>
      <c r="AM177" s="62"/>
      <c r="AN177" s="62"/>
      <c r="AO177" s="62"/>
      <c r="AP177" s="62"/>
      <c r="AQ177" s="62">
        <f t="shared" si="30"/>
        <v>0</v>
      </c>
      <c r="AR177" s="22">
        <f t="shared" si="37"/>
        <v>68</v>
      </c>
      <c r="AS177" s="75">
        <f t="shared" si="32"/>
        <v>0</v>
      </c>
    </row>
    <row r="178" spans="1:45" s="4" customFormat="1" ht="14.25" customHeight="1" x14ac:dyDescent="0.2">
      <c r="A178" s="163"/>
      <c r="B178" s="167"/>
      <c r="C178" s="31" t="s">
        <v>102</v>
      </c>
      <c r="D178" s="36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22"/>
      <c r="AI178" s="22"/>
      <c r="AJ178" s="62"/>
      <c r="AK178" s="37"/>
      <c r="AL178" s="35"/>
      <c r="AM178" s="62"/>
      <c r="AN178" s="62"/>
      <c r="AO178" s="62"/>
      <c r="AP178" s="62"/>
      <c r="AQ178" s="62">
        <f t="shared" si="30"/>
        <v>0</v>
      </c>
      <c r="AR178" s="22">
        <f t="shared" si="37"/>
        <v>68</v>
      </c>
      <c r="AS178" s="75">
        <f t="shared" si="32"/>
        <v>0</v>
      </c>
    </row>
    <row r="179" spans="1:45" s="4" customFormat="1" ht="14.25" customHeight="1" x14ac:dyDescent="0.2">
      <c r="A179" s="163"/>
      <c r="B179" s="167"/>
      <c r="C179" s="42" t="s">
        <v>103</v>
      </c>
      <c r="D179" s="36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22"/>
      <c r="AI179" s="22"/>
      <c r="AJ179" s="62"/>
      <c r="AK179" s="37"/>
      <c r="AL179" s="35"/>
      <c r="AM179" s="62"/>
      <c r="AN179" s="62"/>
      <c r="AO179" s="62"/>
      <c r="AP179" s="62"/>
      <c r="AQ179" s="62">
        <f t="shared" si="30"/>
        <v>0</v>
      </c>
      <c r="AR179" s="22">
        <f t="shared" si="37"/>
        <v>68</v>
      </c>
      <c r="AS179" s="75">
        <f t="shared" si="32"/>
        <v>0</v>
      </c>
    </row>
    <row r="180" spans="1:45" s="4" customFormat="1" ht="27" customHeight="1" x14ac:dyDescent="0.2">
      <c r="A180" s="142"/>
      <c r="B180" s="142"/>
      <c r="C180" s="142"/>
      <c r="D180" s="142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63"/>
      <c r="AN180" s="63"/>
      <c r="AO180" s="63"/>
      <c r="AP180" s="63"/>
      <c r="AQ180" s="63"/>
      <c r="AR180" s="63"/>
      <c r="AS180" s="63"/>
    </row>
    <row r="181" spans="1:45" s="2" customFormat="1" ht="116.25" customHeight="1" x14ac:dyDescent="0.2">
      <c r="A181" s="154" t="s">
        <v>110</v>
      </c>
      <c r="B181" s="155"/>
      <c r="C181" s="155"/>
      <c r="D181" s="156"/>
      <c r="E181" s="148" t="s">
        <v>53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50"/>
      <c r="AQ181" s="177" t="s">
        <v>54</v>
      </c>
      <c r="AR181" s="174" t="s">
        <v>55</v>
      </c>
      <c r="AS181" s="183" t="s">
        <v>56</v>
      </c>
    </row>
    <row r="182" spans="1:45" s="2" customFormat="1" ht="21.75" customHeight="1" x14ac:dyDescent="0.2">
      <c r="A182" s="157" t="s">
        <v>57</v>
      </c>
      <c r="B182" s="158"/>
      <c r="C182" s="159"/>
      <c r="D182" s="30" t="s">
        <v>59</v>
      </c>
      <c r="E182" s="151" t="s">
        <v>60</v>
      </c>
      <c r="F182" s="152"/>
      <c r="G182" s="152"/>
      <c r="H182" s="153"/>
      <c r="I182" s="151" t="s">
        <v>61</v>
      </c>
      <c r="J182" s="152"/>
      <c r="K182" s="152"/>
      <c r="L182" s="153"/>
      <c r="M182" s="151" t="s">
        <v>62</v>
      </c>
      <c r="N182" s="152"/>
      <c r="O182" s="152"/>
      <c r="P182" s="153"/>
      <c r="Q182" s="151" t="s">
        <v>63</v>
      </c>
      <c r="R182" s="152"/>
      <c r="S182" s="152"/>
      <c r="T182" s="153"/>
      <c r="U182" s="151" t="s">
        <v>64</v>
      </c>
      <c r="V182" s="152"/>
      <c r="W182" s="153"/>
      <c r="X182" s="151" t="s">
        <v>65</v>
      </c>
      <c r="Y182" s="152"/>
      <c r="Z182" s="152"/>
      <c r="AA182" s="153"/>
      <c r="AB182" s="151" t="s">
        <v>66</v>
      </c>
      <c r="AC182" s="152"/>
      <c r="AD182" s="153"/>
      <c r="AE182" s="151" t="s">
        <v>67</v>
      </c>
      <c r="AF182" s="152"/>
      <c r="AG182" s="152"/>
      <c r="AH182" s="152"/>
      <c r="AI182" s="153"/>
      <c r="AJ182" s="151" t="s">
        <v>68</v>
      </c>
      <c r="AK182" s="152"/>
      <c r="AL182" s="153"/>
      <c r="AM182" s="151" t="s">
        <v>69</v>
      </c>
      <c r="AN182" s="152"/>
      <c r="AO182" s="152"/>
      <c r="AP182" s="153"/>
      <c r="AQ182" s="178"/>
      <c r="AR182" s="175"/>
      <c r="AS182" s="184"/>
    </row>
    <row r="183" spans="1:45" s="3" customFormat="1" ht="11.25" customHeight="1" x14ac:dyDescent="0.2">
      <c r="A183" s="160"/>
      <c r="B183" s="161"/>
      <c r="C183" s="162"/>
      <c r="D183" s="30" t="s">
        <v>70</v>
      </c>
      <c r="E183" s="32">
        <v>1</v>
      </c>
      <c r="F183" s="32">
        <v>2</v>
      </c>
      <c r="G183" s="32">
        <v>3</v>
      </c>
      <c r="H183" s="32">
        <v>4</v>
      </c>
      <c r="I183" s="32">
        <v>5</v>
      </c>
      <c r="J183" s="32">
        <v>6</v>
      </c>
      <c r="K183" s="32">
        <v>7</v>
      </c>
      <c r="L183" s="32">
        <v>8</v>
      </c>
      <c r="M183" s="32">
        <v>9</v>
      </c>
      <c r="N183" s="32">
        <v>10</v>
      </c>
      <c r="O183" s="32">
        <v>11</v>
      </c>
      <c r="P183" s="32">
        <v>12</v>
      </c>
      <c r="Q183" s="32">
        <v>13</v>
      </c>
      <c r="R183" s="32">
        <v>14</v>
      </c>
      <c r="S183" s="32">
        <v>15</v>
      </c>
      <c r="T183" s="32">
        <v>16</v>
      </c>
      <c r="U183" s="32">
        <v>17</v>
      </c>
      <c r="V183" s="32">
        <v>18</v>
      </c>
      <c r="W183" s="32">
        <v>19</v>
      </c>
      <c r="X183" s="32">
        <v>20</v>
      </c>
      <c r="Y183" s="32">
        <v>21</v>
      </c>
      <c r="Z183" s="32">
        <v>22</v>
      </c>
      <c r="AA183" s="32">
        <v>23</v>
      </c>
      <c r="AB183" s="32">
        <v>24</v>
      </c>
      <c r="AC183" s="32">
        <v>25</v>
      </c>
      <c r="AD183" s="32">
        <v>26</v>
      </c>
      <c r="AE183" s="32">
        <v>27</v>
      </c>
      <c r="AF183" s="32">
        <v>28</v>
      </c>
      <c r="AG183" s="32">
        <v>29</v>
      </c>
      <c r="AH183" s="32">
        <v>30</v>
      </c>
      <c r="AI183" s="32">
        <v>31</v>
      </c>
      <c r="AJ183" s="32">
        <v>32</v>
      </c>
      <c r="AK183" s="32">
        <v>33</v>
      </c>
      <c r="AL183" s="32">
        <v>34</v>
      </c>
      <c r="AM183" s="32">
        <v>35</v>
      </c>
      <c r="AN183" s="32">
        <v>36</v>
      </c>
      <c r="AO183" s="32">
        <v>37</v>
      </c>
      <c r="AP183" s="32">
        <v>38</v>
      </c>
      <c r="AQ183" s="179"/>
      <c r="AR183" s="176"/>
      <c r="AS183" s="185"/>
    </row>
    <row r="184" spans="1:45" ht="12.75" customHeight="1" x14ac:dyDescent="0.2">
      <c r="A184" s="164" t="s">
        <v>84</v>
      </c>
      <c r="B184" s="166" t="s">
        <v>72</v>
      </c>
      <c r="C184" s="31" t="s">
        <v>111</v>
      </c>
      <c r="D184" s="36"/>
      <c r="E184" s="37"/>
      <c r="F184" s="94">
        <v>1</v>
      </c>
      <c r="G184" s="37"/>
      <c r="H184" s="37"/>
      <c r="I184" s="37"/>
      <c r="J184" s="37"/>
      <c r="K184" s="94">
        <v>1</v>
      </c>
      <c r="L184" s="37"/>
      <c r="M184" s="37"/>
      <c r="N184" s="94">
        <v>1</v>
      </c>
      <c r="O184" s="94">
        <v>1</v>
      </c>
      <c r="P184" s="37"/>
      <c r="Q184" s="37"/>
      <c r="R184" s="94">
        <v>1</v>
      </c>
      <c r="S184" s="37"/>
      <c r="T184" s="94">
        <v>1</v>
      </c>
      <c r="U184" s="37"/>
      <c r="V184" s="94">
        <v>1</v>
      </c>
      <c r="W184" s="37"/>
      <c r="X184" s="94">
        <v>1</v>
      </c>
      <c r="Y184" s="37"/>
      <c r="Z184" s="37"/>
      <c r="AA184" s="94">
        <v>1</v>
      </c>
      <c r="AB184" s="37"/>
      <c r="AC184" s="94">
        <v>1</v>
      </c>
      <c r="AD184" s="37"/>
      <c r="AE184" s="37"/>
      <c r="AF184" s="37"/>
      <c r="AG184" s="22"/>
      <c r="AH184" s="37"/>
      <c r="AI184" s="98">
        <v>1</v>
      </c>
      <c r="AJ184" s="106"/>
      <c r="AK184" s="37"/>
      <c r="AL184" s="94">
        <v>1</v>
      </c>
      <c r="AM184" s="73"/>
      <c r="AN184" s="73"/>
      <c r="AO184" s="73"/>
      <c r="AP184" s="73"/>
      <c r="AQ184" s="62">
        <f t="shared" ref="AQ184:AQ227" si="38">SUM(E184:AP184)</f>
        <v>12</v>
      </c>
      <c r="AR184" s="22">
        <f>34*6</f>
        <v>204</v>
      </c>
      <c r="AS184" s="75">
        <f t="shared" ref="AS184:AS227" si="39">AQ184/AR184</f>
        <v>5.8823529411764705E-2</v>
      </c>
    </row>
    <row r="185" spans="1:45" x14ac:dyDescent="0.2">
      <c r="A185" s="164"/>
      <c r="B185" s="167"/>
      <c r="C185" s="31" t="s">
        <v>112</v>
      </c>
      <c r="D185" s="36"/>
      <c r="E185" s="37"/>
      <c r="F185" s="94">
        <v>1</v>
      </c>
      <c r="G185" s="37"/>
      <c r="H185" s="37"/>
      <c r="I185" s="37"/>
      <c r="J185" s="37"/>
      <c r="K185" s="94">
        <v>1</v>
      </c>
      <c r="L185" s="37"/>
      <c r="M185" s="37"/>
      <c r="N185" s="94">
        <v>1</v>
      </c>
      <c r="O185" s="94">
        <v>1</v>
      </c>
      <c r="P185" s="37"/>
      <c r="Q185" s="37"/>
      <c r="R185" s="94">
        <v>1</v>
      </c>
      <c r="S185" s="37"/>
      <c r="T185" s="94">
        <v>1</v>
      </c>
      <c r="U185" s="37"/>
      <c r="V185" s="94">
        <v>1</v>
      </c>
      <c r="W185" s="37"/>
      <c r="X185" s="94">
        <v>1</v>
      </c>
      <c r="Y185" s="37"/>
      <c r="Z185" s="37"/>
      <c r="AA185" s="94">
        <v>1</v>
      </c>
      <c r="AB185" s="37"/>
      <c r="AC185" s="94">
        <v>1</v>
      </c>
      <c r="AD185" s="37"/>
      <c r="AE185" s="37"/>
      <c r="AF185" s="37"/>
      <c r="AG185" s="22"/>
      <c r="AH185" s="37"/>
      <c r="AI185" s="98">
        <v>1</v>
      </c>
      <c r="AJ185" s="106"/>
      <c r="AK185" s="37"/>
      <c r="AL185" s="94">
        <v>1</v>
      </c>
      <c r="AM185" s="73"/>
      <c r="AN185" s="73"/>
      <c r="AO185" s="73"/>
      <c r="AP185" s="73"/>
      <c r="AQ185" s="62">
        <f t="shared" si="38"/>
        <v>12</v>
      </c>
      <c r="AR185" s="22">
        <f t="shared" ref="AR185:AR186" si="40">34*6</f>
        <v>204</v>
      </c>
      <c r="AS185" s="75">
        <f t="shared" si="39"/>
        <v>5.8823529411764705E-2</v>
      </c>
    </row>
    <row r="186" spans="1:45" x14ac:dyDescent="0.2">
      <c r="A186" s="164"/>
      <c r="B186" s="167"/>
      <c r="C186" s="31" t="s">
        <v>113</v>
      </c>
      <c r="D186" s="36"/>
      <c r="E186" s="37"/>
      <c r="F186" s="94">
        <v>1</v>
      </c>
      <c r="G186" s="37"/>
      <c r="H186" s="37"/>
      <c r="I186" s="37"/>
      <c r="J186" s="37"/>
      <c r="K186" s="94">
        <v>1</v>
      </c>
      <c r="L186" s="37"/>
      <c r="M186" s="37"/>
      <c r="N186" s="94">
        <v>1</v>
      </c>
      <c r="O186" s="94">
        <v>1</v>
      </c>
      <c r="P186" s="37"/>
      <c r="Q186" s="37"/>
      <c r="R186" s="94">
        <v>1</v>
      </c>
      <c r="S186" s="37"/>
      <c r="T186" s="94">
        <v>1</v>
      </c>
      <c r="U186" s="37"/>
      <c r="V186" s="94">
        <v>1</v>
      </c>
      <c r="W186" s="37"/>
      <c r="X186" s="94">
        <v>1</v>
      </c>
      <c r="Y186" s="37"/>
      <c r="Z186" s="37"/>
      <c r="AA186" s="94">
        <v>1</v>
      </c>
      <c r="AB186" s="37"/>
      <c r="AC186" s="94">
        <v>1</v>
      </c>
      <c r="AD186" s="37"/>
      <c r="AE186" s="37"/>
      <c r="AF186" s="37"/>
      <c r="AG186" s="22"/>
      <c r="AH186" s="37"/>
      <c r="AI186" s="98">
        <v>1</v>
      </c>
      <c r="AJ186" s="106"/>
      <c r="AK186" s="37"/>
      <c r="AL186" s="94">
        <v>1</v>
      </c>
      <c r="AM186" s="73"/>
      <c r="AN186" s="73"/>
      <c r="AO186" s="73"/>
      <c r="AP186" s="73"/>
      <c r="AQ186" s="62">
        <f t="shared" si="38"/>
        <v>12</v>
      </c>
      <c r="AR186" s="22">
        <f t="shared" si="40"/>
        <v>204</v>
      </c>
      <c r="AS186" s="75">
        <f t="shared" si="39"/>
        <v>5.8823529411764705E-2</v>
      </c>
    </row>
    <row r="187" spans="1:45" ht="12.75" customHeight="1" x14ac:dyDescent="0.2">
      <c r="A187" s="164"/>
      <c r="B187" s="168"/>
      <c r="C187" s="79" t="s">
        <v>114</v>
      </c>
      <c r="D187" s="36"/>
      <c r="E187" s="37"/>
      <c r="F187" s="94">
        <v>1</v>
      </c>
      <c r="G187" s="37"/>
      <c r="H187" s="37"/>
      <c r="I187" s="37"/>
      <c r="J187" s="37"/>
      <c r="K187" s="94">
        <v>1</v>
      </c>
      <c r="L187" s="37"/>
      <c r="M187" s="37"/>
      <c r="N187" s="94">
        <v>1</v>
      </c>
      <c r="O187" s="94">
        <v>1</v>
      </c>
      <c r="P187" s="37"/>
      <c r="Q187" s="37"/>
      <c r="R187" s="94">
        <v>1</v>
      </c>
      <c r="S187" s="37"/>
      <c r="T187" s="94">
        <v>1</v>
      </c>
      <c r="U187" s="37"/>
      <c r="V187" s="94">
        <v>1</v>
      </c>
      <c r="W187" s="37"/>
      <c r="X187" s="94">
        <v>1</v>
      </c>
      <c r="Y187" s="37"/>
      <c r="Z187" s="37"/>
      <c r="AA187" s="94">
        <v>1</v>
      </c>
      <c r="AB187" s="37"/>
      <c r="AC187" s="94">
        <v>1</v>
      </c>
      <c r="AD187" s="37"/>
      <c r="AE187" s="37"/>
      <c r="AF187" s="37"/>
      <c r="AG187" s="22"/>
      <c r="AH187" s="37"/>
      <c r="AI187" s="98">
        <v>1</v>
      </c>
      <c r="AJ187" s="106"/>
      <c r="AK187" s="37"/>
      <c r="AL187" s="94">
        <v>1</v>
      </c>
      <c r="AM187" s="73"/>
      <c r="AN187" s="73"/>
      <c r="AO187" s="73"/>
      <c r="AP187" s="73"/>
      <c r="AQ187" s="62">
        <f t="shared" si="38"/>
        <v>12</v>
      </c>
      <c r="AR187" s="22">
        <f t="shared" ref="AR187" si="41">34*6</f>
        <v>204</v>
      </c>
      <c r="AS187" s="75">
        <f t="shared" si="39"/>
        <v>5.8823529411764705E-2</v>
      </c>
    </row>
    <row r="188" spans="1:45" ht="12.75" customHeight="1" x14ac:dyDescent="0.2">
      <c r="A188" s="164"/>
      <c r="B188" s="166" t="s">
        <v>104</v>
      </c>
      <c r="C188" s="31" t="s">
        <v>111</v>
      </c>
      <c r="D188" s="36"/>
      <c r="E188" s="37"/>
      <c r="F188" s="37"/>
      <c r="G188" s="37"/>
      <c r="H188" s="37"/>
      <c r="I188" s="37"/>
      <c r="J188" s="37"/>
      <c r="K188" s="37"/>
      <c r="L188" s="94">
        <v>1</v>
      </c>
      <c r="M188" s="37"/>
      <c r="N188" s="37"/>
      <c r="O188" s="37"/>
      <c r="P188" s="37"/>
      <c r="Q188" s="37"/>
      <c r="R188" s="37"/>
      <c r="S188" s="37"/>
      <c r="T188" s="94">
        <v>1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73"/>
      <c r="AN188" s="73"/>
      <c r="AO188" s="73"/>
      <c r="AP188" s="73"/>
      <c r="AQ188" s="62">
        <f t="shared" si="38"/>
        <v>2</v>
      </c>
      <c r="AR188" s="22">
        <f>34*3</f>
        <v>102</v>
      </c>
      <c r="AS188" s="75">
        <f t="shared" si="39"/>
        <v>1.9607843137254902E-2</v>
      </c>
    </row>
    <row r="189" spans="1:45" x14ac:dyDescent="0.2">
      <c r="A189" s="164"/>
      <c r="B189" s="167"/>
      <c r="C189" s="31" t="s">
        <v>112</v>
      </c>
      <c r="D189" s="36"/>
      <c r="E189" s="37"/>
      <c r="F189" s="37"/>
      <c r="G189" s="37"/>
      <c r="H189" s="37"/>
      <c r="I189" s="37"/>
      <c r="J189" s="37"/>
      <c r="K189" s="37"/>
      <c r="L189" s="94">
        <v>1</v>
      </c>
      <c r="M189" s="37"/>
      <c r="N189" s="37"/>
      <c r="O189" s="37"/>
      <c r="P189" s="37"/>
      <c r="Q189" s="37"/>
      <c r="R189" s="37"/>
      <c r="S189" s="37"/>
      <c r="T189" s="94">
        <v>1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98">
        <v>1</v>
      </c>
      <c r="AJ189" s="37"/>
      <c r="AK189" s="37"/>
      <c r="AL189" s="37"/>
      <c r="AM189" s="73"/>
      <c r="AN189" s="73"/>
      <c r="AO189" s="73"/>
      <c r="AP189" s="73"/>
      <c r="AQ189" s="62">
        <f t="shared" si="38"/>
        <v>3</v>
      </c>
      <c r="AR189" s="22">
        <f t="shared" ref="AR189:AR195" si="42">34*3</f>
        <v>102</v>
      </c>
      <c r="AS189" s="75">
        <f t="shared" si="39"/>
        <v>2.9411764705882353E-2</v>
      </c>
    </row>
    <row r="190" spans="1:45" x14ac:dyDescent="0.2">
      <c r="A190" s="164"/>
      <c r="B190" s="167"/>
      <c r="C190" s="31" t="s">
        <v>113</v>
      </c>
      <c r="D190" s="36"/>
      <c r="E190" s="37"/>
      <c r="F190" s="37"/>
      <c r="G190" s="37"/>
      <c r="H190" s="37"/>
      <c r="I190" s="37"/>
      <c r="J190" s="37"/>
      <c r="K190" s="37"/>
      <c r="L190" s="94">
        <v>1</v>
      </c>
      <c r="M190" s="37"/>
      <c r="N190" s="37"/>
      <c r="O190" s="37"/>
      <c r="P190" s="37"/>
      <c r="Q190" s="37"/>
      <c r="R190" s="37"/>
      <c r="S190" s="37"/>
      <c r="T190" s="94">
        <v>1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73"/>
      <c r="AN190" s="73"/>
      <c r="AO190" s="73"/>
      <c r="AP190" s="73"/>
      <c r="AQ190" s="62">
        <f t="shared" si="38"/>
        <v>2</v>
      </c>
      <c r="AR190" s="22">
        <f t="shared" si="42"/>
        <v>102</v>
      </c>
      <c r="AS190" s="75">
        <f t="shared" si="39"/>
        <v>1.9607843137254902E-2</v>
      </c>
    </row>
    <row r="191" spans="1:45" x14ac:dyDescent="0.2">
      <c r="A191" s="164"/>
      <c r="B191" s="168"/>
      <c r="C191" s="79" t="s">
        <v>114</v>
      </c>
      <c r="D191" s="36"/>
      <c r="E191" s="37"/>
      <c r="F191" s="37"/>
      <c r="G191" s="37"/>
      <c r="H191" s="37"/>
      <c r="I191" s="37"/>
      <c r="J191" s="37"/>
      <c r="K191" s="37"/>
      <c r="L191" s="94">
        <v>1</v>
      </c>
      <c r="M191" s="37"/>
      <c r="N191" s="37"/>
      <c r="O191" s="37"/>
      <c r="P191" s="37"/>
      <c r="Q191" s="37"/>
      <c r="R191" s="37"/>
      <c r="S191" s="37"/>
      <c r="T191" s="94">
        <v>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73"/>
      <c r="AN191" s="73"/>
      <c r="AO191" s="73"/>
      <c r="AP191" s="73"/>
      <c r="AQ191" s="62">
        <f t="shared" si="38"/>
        <v>2</v>
      </c>
      <c r="AR191" s="22">
        <f t="shared" si="42"/>
        <v>102</v>
      </c>
      <c r="AS191" s="75">
        <f t="shared" si="39"/>
        <v>1.9607843137254902E-2</v>
      </c>
    </row>
    <row r="192" spans="1:45" ht="12.75" customHeight="1" x14ac:dyDescent="0.2">
      <c r="A192" s="164"/>
      <c r="B192" s="166" t="s">
        <v>105</v>
      </c>
      <c r="C192" s="31" t="s">
        <v>111</v>
      </c>
      <c r="D192" s="36"/>
      <c r="E192" s="37"/>
      <c r="F192" s="37"/>
      <c r="G192" s="37"/>
      <c r="H192" s="94">
        <v>1</v>
      </c>
      <c r="I192" s="37"/>
      <c r="J192" s="37"/>
      <c r="K192" s="37"/>
      <c r="L192" s="37"/>
      <c r="M192" s="37"/>
      <c r="N192" s="37"/>
      <c r="O192" s="94">
        <v>1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94">
        <v>1</v>
      </c>
      <c r="AD192" s="37"/>
      <c r="AE192" s="37"/>
      <c r="AF192" s="37"/>
      <c r="AG192" s="37"/>
      <c r="AH192" s="37"/>
      <c r="AI192" s="98">
        <v>1</v>
      </c>
      <c r="AJ192" s="37"/>
      <c r="AK192" s="94">
        <v>1</v>
      </c>
      <c r="AL192" s="37"/>
      <c r="AM192" s="73"/>
      <c r="AN192" s="73"/>
      <c r="AO192" s="73"/>
      <c r="AP192" s="73"/>
      <c r="AQ192" s="62">
        <f t="shared" si="38"/>
        <v>5</v>
      </c>
      <c r="AR192" s="22">
        <f t="shared" si="42"/>
        <v>102</v>
      </c>
      <c r="AS192" s="75">
        <f t="shared" si="39"/>
        <v>4.9019607843137254E-2</v>
      </c>
    </row>
    <row r="193" spans="1:45" ht="12.75" customHeight="1" x14ac:dyDescent="0.2">
      <c r="A193" s="164"/>
      <c r="B193" s="167"/>
      <c r="C193" s="31" t="s">
        <v>112</v>
      </c>
      <c r="D193" s="36"/>
      <c r="E193" s="37"/>
      <c r="F193" s="37"/>
      <c r="G193" s="37"/>
      <c r="H193" s="94">
        <v>1</v>
      </c>
      <c r="I193" s="37"/>
      <c r="J193" s="37"/>
      <c r="K193" s="37"/>
      <c r="L193" s="37"/>
      <c r="M193" s="37"/>
      <c r="N193" s="37"/>
      <c r="O193" s="94">
        <v>1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94">
        <v>1</v>
      </c>
      <c r="AD193" s="37"/>
      <c r="AE193" s="37"/>
      <c r="AF193" s="37"/>
      <c r="AG193" s="37"/>
      <c r="AH193" s="37"/>
      <c r="AI193" s="73"/>
      <c r="AJ193" s="73"/>
      <c r="AK193" s="94">
        <v>1</v>
      </c>
      <c r="AL193" s="37"/>
      <c r="AM193" s="73"/>
      <c r="AN193" s="73"/>
      <c r="AO193" s="73"/>
      <c r="AP193" s="73"/>
      <c r="AQ193" s="62">
        <f t="shared" si="38"/>
        <v>4</v>
      </c>
      <c r="AR193" s="22">
        <f t="shared" si="42"/>
        <v>102</v>
      </c>
      <c r="AS193" s="75">
        <f t="shared" si="39"/>
        <v>3.9215686274509803E-2</v>
      </c>
    </row>
    <row r="194" spans="1:45" ht="12.75" customHeight="1" x14ac:dyDescent="0.2">
      <c r="A194" s="164"/>
      <c r="B194" s="167"/>
      <c r="C194" s="31" t="s">
        <v>113</v>
      </c>
      <c r="D194" s="36"/>
      <c r="E194" s="37"/>
      <c r="F194" s="37"/>
      <c r="G194" s="37"/>
      <c r="H194" s="94">
        <v>1</v>
      </c>
      <c r="I194" s="37"/>
      <c r="J194" s="37"/>
      <c r="K194" s="37"/>
      <c r="L194" s="37"/>
      <c r="M194" s="37"/>
      <c r="N194" s="37"/>
      <c r="O194" s="94">
        <v>1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94">
        <v>1</v>
      </c>
      <c r="AD194" s="37"/>
      <c r="AE194" s="37"/>
      <c r="AF194" s="37"/>
      <c r="AG194" s="37"/>
      <c r="AH194" s="37"/>
      <c r="AI194" s="73"/>
      <c r="AJ194" s="73"/>
      <c r="AK194" s="94">
        <v>1</v>
      </c>
      <c r="AL194" s="37"/>
      <c r="AM194" s="73"/>
      <c r="AN194" s="73"/>
      <c r="AO194" s="73"/>
      <c r="AP194" s="73"/>
      <c r="AQ194" s="62">
        <f t="shared" si="38"/>
        <v>4</v>
      </c>
      <c r="AR194" s="22">
        <f t="shared" si="42"/>
        <v>102</v>
      </c>
      <c r="AS194" s="75">
        <f t="shared" si="39"/>
        <v>3.9215686274509803E-2</v>
      </c>
    </row>
    <row r="195" spans="1:45" x14ac:dyDescent="0.2">
      <c r="A195" s="164"/>
      <c r="B195" s="168"/>
      <c r="C195" s="79" t="s">
        <v>114</v>
      </c>
      <c r="D195" s="36"/>
      <c r="E195" s="37"/>
      <c r="F195" s="37"/>
      <c r="G195" s="37"/>
      <c r="H195" s="94">
        <v>1</v>
      </c>
      <c r="I195" s="37"/>
      <c r="J195" s="37"/>
      <c r="K195" s="37"/>
      <c r="L195" s="37"/>
      <c r="M195" s="37"/>
      <c r="N195" s="37"/>
      <c r="O195" s="94">
        <v>1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94">
        <v>1</v>
      </c>
      <c r="AD195" s="37"/>
      <c r="AE195" s="37"/>
      <c r="AF195" s="37"/>
      <c r="AG195" s="37"/>
      <c r="AH195" s="37"/>
      <c r="AI195" s="98">
        <v>1</v>
      </c>
      <c r="AJ195" s="73"/>
      <c r="AK195" s="94">
        <v>1</v>
      </c>
      <c r="AL195" s="37"/>
      <c r="AM195" s="73"/>
      <c r="AN195" s="73"/>
      <c r="AO195" s="73"/>
      <c r="AP195" s="73"/>
      <c r="AQ195" s="62">
        <f t="shared" si="38"/>
        <v>5</v>
      </c>
      <c r="AR195" s="22">
        <f t="shared" si="42"/>
        <v>102</v>
      </c>
      <c r="AS195" s="75">
        <f t="shared" si="39"/>
        <v>4.9019607843137254E-2</v>
      </c>
    </row>
    <row r="196" spans="1:45" ht="12.75" customHeight="1" x14ac:dyDescent="0.2">
      <c r="A196" s="164"/>
      <c r="B196" s="166" t="s">
        <v>76</v>
      </c>
      <c r="C196" s="31" t="s">
        <v>111</v>
      </c>
      <c r="D196" s="36"/>
      <c r="E196" s="37"/>
      <c r="F196" s="37"/>
      <c r="G196" s="37"/>
      <c r="H196" s="37"/>
      <c r="I196" s="37"/>
      <c r="J196" s="94">
        <v>1</v>
      </c>
      <c r="K196" s="37"/>
      <c r="L196" s="37"/>
      <c r="M196" s="37"/>
      <c r="N196" s="37"/>
      <c r="O196" s="37"/>
      <c r="P196" s="37"/>
      <c r="Q196" s="37"/>
      <c r="R196" s="94">
        <v>1</v>
      </c>
      <c r="S196" s="37"/>
      <c r="T196" s="37"/>
      <c r="U196" s="37"/>
      <c r="V196" s="37"/>
      <c r="W196" s="94">
        <v>1</v>
      </c>
      <c r="X196" s="37"/>
      <c r="Y196" s="37"/>
      <c r="Z196" s="37"/>
      <c r="AA196" s="37"/>
      <c r="AB196" s="37"/>
      <c r="AC196" s="37"/>
      <c r="AD196" s="37"/>
      <c r="AE196" s="94">
        <v>1</v>
      </c>
      <c r="AF196" s="37"/>
      <c r="AG196" s="37"/>
      <c r="AH196" s="98">
        <v>2</v>
      </c>
      <c r="AI196" s="73"/>
      <c r="AJ196" s="73"/>
      <c r="AK196" s="94">
        <v>1</v>
      </c>
      <c r="AL196" s="37"/>
      <c r="AM196" s="73"/>
      <c r="AN196" s="73"/>
      <c r="AO196" s="73"/>
      <c r="AP196" s="73"/>
      <c r="AQ196" s="62">
        <f t="shared" si="38"/>
        <v>7</v>
      </c>
      <c r="AR196" s="22">
        <f>34*5</f>
        <v>170</v>
      </c>
      <c r="AS196" s="75">
        <f t="shared" si="39"/>
        <v>4.1176470588235294E-2</v>
      </c>
    </row>
    <row r="197" spans="1:45" ht="12.75" customHeight="1" x14ac:dyDescent="0.2">
      <c r="A197" s="164"/>
      <c r="B197" s="167"/>
      <c r="C197" s="31" t="s">
        <v>112</v>
      </c>
      <c r="D197" s="36"/>
      <c r="E197" s="37"/>
      <c r="F197" s="37"/>
      <c r="G197" s="37"/>
      <c r="H197" s="37"/>
      <c r="I197" s="37"/>
      <c r="J197" s="94">
        <v>1</v>
      </c>
      <c r="K197" s="37"/>
      <c r="L197" s="37"/>
      <c r="M197" s="37"/>
      <c r="N197" s="37"/>
      <c r="O197" s="37"/>
      <c r="P197" s="37"/>
      <c r="Q197" s="37"/>
      <c r="R197" s="94">
        <v>1</v>
      </c>
      <c r="S197" s="37"/>
      <c r="T197" s="37"/>
      <c r="U197" s="37"/>
      <c r="V197" s="37"/>
      <c r="W197" s="94">
        <v>1</v>
      </c>
      <c r="X197" s="37"/>
      <c r="Y197" s="37"/>
      <c r="Z197" s="37"/>
      <c r="AA197" s="37"/>
      <c r="AB197" s="37"/>
      <c r="AC197" s="37"/>
      <c r="AD197" s="37"/>
      <c r="AE197" s="94">
        <v>1</v>
      </c>
      <c r="AF197" s="37"/>
      <c r="AG197" s="37"/>
      <c r="AH197" s="98">
        <v>2</v>
      </c>
      <c r="AI197" s="73"/>
      <c r="AJ197" s="73"/>
      <c r="AK197" s="94">
        <v>1</v>
      </c>
      <c r="AL197" s="37"/>
      <c r="AM197" s="73"/>
      <c r="AN197" s="73"/>
      <c r="AO197" s="73"/>
      <c r="AP197" s="73"/>
      <c r="AQ197" s="62">
        <f t="shared" si="38"/>
        <v>7</v>
      </c>
      <c r="AR197" s="22">
        <f t="shared" ref="AR197:AR199" si="43">34*5</f>
        <v>170</v>
      </c>
      <c r="AS197" s="75">
        <f t="shared" si="39"/>
        <v>4.1176470588235294E-2</v>
      </c>
    </row>
    <row r="198" spans="1:45" ht="12.75" customHeight="1" x14ac:dyDescent="0.2">
      <c r="A198" s="164"/>
      <c r="B198" s="167"/>
      <c r="C198" s="31" t="s">
        <v>113</v>
      </c>
      <c r="D198" s="36"/>
      <c r="E198" s="37"/>
      <c r="F198" s="37"/>
      <c r="G198" s="37"/>
      <c r="H198" s="37"/>
      <c r="I198" s="37"/>
      <c r="J198" s="94">
        <v>1</v>
      </c>
      <c r="K198" s="37"/>
      <c r="L198" s="37"/>
      <c r="M198" s="37"/>
      <c r="N198" s="37"/>
      <c r="O198" s="37"/>
      <c r="P198" s="37"/>
      <c r="Q198" s="37"/>
      <c r="R198" s="94">
        <v>1</v>
      </c>
      <c r="S198" s="37"/>
      <c r="T198" s="37"/>
      <c r="U198" s="37"/>
      <c r="V198" s="37"/>
      <c r="W198" s="94">
        <v>1</v>
      </c>
      <c r="X198" s="37"/>
      <c r="Y198" s="37"/>
      <c r="Z198" s="37"/>
      <c r="AA198" s="37"/>
      <c r="AB198" s="37"/>
      <c r="AC198" s="37"/>
      <c r="AD198" s="37"/>
      <c r="AE198" s="94">
        <v>1</v>
      </c>
      <c r="AF198" s="37"/>
      <c r="AG198" s="37"/>
      <c r="AH198" s="98">
        <v>2</v>
      </c>
      <c r="AI198" s="73"/>
      <c r="AJ198" s="73"/>
      <c r="AK198" s="94">
        <v>1</v>
      </c>
      <c r="AL198" s="37"/>
      <c r="AM198" s="73"/>
      <c r="AN198" s="73"/>
      <c r="AO198" s="73"/>
      <c r="AP198" s="73"/>
      <c r="AQ198" s="62">
        <f t="shared" si="38"/>
        <v>7</v>
      </c>
      <c r="AR198" s="22">
        <f t="shared" si="43"/>
        <v>170</v>
      </c>
      <c r="AS198" s="75">
        <f t="shared" si="39"/>
        <v>4.1176470588235294E-2</v>
      </c>
    </row>
    <row r="199" spans="1:45" ht="12.75" customHeight="1" x14ac:dyDescent="0.2">
      <c r="A199" s="164"/>
      <c r="B199" s="168"/>
      <c r="C199" s="79" t="s">
        <v>114</v>
      </c>
      <c r="D199" s="36"/>
      <c r="E199" s="37"/>
      <c r="F199" s="37"/>
      <c r="G199" s="37"/>
      <c r="H199" s="37"/>
      <c r="I199" s="37"/>
      <c r="J199" s="94">
        <v>1</v>
      </c>
      <c r="K199" s="37"/>
      <c r="L199" s="37"/>
      <c r="M199" s="37"/>
      <c r="N199" s="37"/>
      <c r="O199" s="37"/>
      <c r="P199" s="37"/>
      <c r="Q199" s="37"/>
      <c r="R199" s="94">
        <v>1</v>
      </c>
      <c r="S199" s="37"/>
      <c r="T199" s="37"/>
      <c r="U199" s="37"/>
      <c r="V199" s="37"/>
      <c r="W199" s="94">
        <v>1</v>
      </c>
      <c r="X199" s="37"/>
      <c r="Y199" s="37"/>
      <c r="Z199" s="37"/>
      <c r="AA199" s="37"/>
      <c r="AB199" s="37"/>
      <c r="AC199" s="37"/>
      <c r="AD199" s="37"/>
      <c r="AE199" s="94">
        <v>1</v>
      </c>
      <c r="AF199" s="37"/>
      <c r="AG199" s="37"/>
      <c r="AH199" s="98">
        <v>2</v>
      </c>
      <c r="AI199" s="73"/>
      <c r="AJ199" s="73"/>
      <c r="AK199" s="94">
        <v>1</v>
      </c>
      <c r="AL199" s="37"/>
      <c r="AM199" s="73"/>
      <c r="AN199" s="73"/>
      <c r="AO199" s="73"/>
      <c r="AP199" s="73"/>
      <c r="AQ199" s="62">
        <f t="shared" si="38"/>
        <v>7</v>
      </c>
      <c r="AR199" s="22">
        <f t="shared" si="43"/>
        <v>170</v>
      </c>
      <c r="AS199" s="75">
        <f t="shared" si="39"/>
        <v>4.1176470588235294E-2</v>
      </c>
    </row>
    <row r="200" spans="1:45" x14ac:dyDescent="0.2">
      <c r="A200" s="164"/>
      <c r="B200" s="166" t="s">
        <v>106</v>
      </c>
      <c r="C200" s="31" t="s">
        <v>111</v>
      </c>
      <c r="D200" s="36"/>
      <c r="E200" s="37"/>
      <c r="F200" s="37"/>
      <c r="G200" s="37"/>
      <c r="H200" s="37"/>
      <c r="I200" s="37"/>
      <c r="J200" s="94">
        <v>1</v>
      </c>
      <c r="K200" s="37"/>
      <c r="L200" s="37"/>
      <c r="M200" s="37"/>
      <c r="N200" s="94">
        <v>1</v>
      </c>
      <c r="O200" s="37"/>
      <c r="P200" s="37"/>
      <c r="Q200" s="37"/>
      <c r="R200" s="37"/>
      <c r="S200" s="94">
        <v>1</v>
      </c>
      <c r="T200" s="37"/>
      <c r="U200" s="37"/>
      <c r="V200" s="94">
        <v>1</v>
      </c>
      <c r="W200" s="37"/>
      <c r="X200" s="37"/>
      <c r="Y200" s="37"/>
      <c r="Z200" s="37"/>
      <c r="AA200" s="37"/>
      <c r="AB200" s="94">
        <v>1</v>
      </c>
      <c r="AC200" s="37"/>
      <c r="AD200" s="37"/>
      <c r="AE200" s="37"/>
      <c r="AF200" s="94">
        <v>1</v>
      </c>
      <c r="AG200" s="37"/>
      <c r="AH200" s="37"/>
      <c r="AI200" s="73"/>
      <c r="AJ200" s="73"/>
      <c r="AK200" s="37"/>
      <c r="AL200" s="37"/>
      <c r="AM200" s="73"/>
      <c r="AN200" s="73"/>
      <c r="AO200" s="73"/>
      <c r="AP200" s="73"/>
      <c r="AQ200" s="62">
        <f t="shared" si="38"/>
        <v>6</v>
      </c>
      <c r="AR200" s="22">
        <f>34*3</f>
        <v>102</v>
      </c>
      <c r="AS200" s="75">
        <f t="shared" si="39"/>
        <v>5.8823529411764705E-2</v>
      </c>
    </row>
    <row r="201" spans="1:45" x14ac:dyDescent="0.2">
      <c r="A201" s="164"/>
      <c r="B201" s="167"/>
      <c r="C201" s="31" t="s">
        <v>112</v>
      </c>
      <c r="D201" s="36"/>
      <c r="E201" s="37"/>
      <c r="F201" s="37"/>
      <c r="G201" s="37"/>
      <c r="H201" s="37"/>
      <c r="I201" s="37"/>
      <c r="J201" s="94">
        <v>1</v>
      </c>
      <c r="K201" s="37"/>
      <c r="L201" s="37"/>
      <c r="M201" s="37"/>
      <c r="N201" s="94">
        <v>1</v>
      </c>
      <c r="O201" s="37"/>
      <c r="P201" s="37"/>
      <c r="Q201" s="37"/>
      <c r="R201" s="37"/>
      <c r="S201" s="94">
        <v>1</v>
      </c>
      <c r="T201" s="37"/>
      <c r="U201" s="37"/>
      <c r="V201" s="94">
        <v>1</v>
      </c>
      <c r="W201" s="37"/>
      <c r="X201" s="37"/>
      <c r="Y201" s="37"/>
      <c r="Z201" s="37"/>
      <c r="AA201" s="37"/>
      <c r="AB201" s="94">
        <v>1</v>
      </c>
      <c r="AC201" s="37"/>
      <c r="AD201" s="37"/>
      <c r="AE201" s="37"/>
      <c r="AF201" s="94">
        <v>1</v>
      </c>
      <c r="AG201" s="37"/>
      <c r="AH201" s="37"/>
      <c r="AI201" s="73"/>
      <c r="AJ201" s="73"/>
      <c r="AK201" s="37"/>
      <c r="AL201" s="37"/>
      <c r="AM201" s="73"/>
      <c r="AN201" s="73"/>
      <c r="AO201" s="73"/>
      <c r="AP201" s="73"/>
      <c r="AQ201" s="62">
        <f t="shared" si="38"/>
        <v>6</v>
      </c>
      <c r="AR201" s="22">
        <f t="shared" ref="AR201:AR203" si="44">34*3</f>
        <v>102</v>
      </c>
      <c r="AS201" s="75">
        <f t="shared" si="39"/>
        <v>5.8823529411764705E-2</v>
      </c>
    </row>
    <row r="202" spans="1:45" x14ac:dyDescent="0.2">
      <c r="A202" s="164"/>
      <c r="B202" s="167"/>
      <c r="C202" s="31" t="s">
        <v>113</v>
      </c>
      <c r="D202" s="36"/>
      <c r="E202" s="37"/>
      <c r="F202" s="37"/>
      <c r="G202" s="37"/>
      <c r="H202" s="37"/>
      <c r="I202" s="37"/>
      <c r="J202" s="94">
        <v>1</v>
      </c>
      <c r="K202" s="37"/>
      <c r="L202" s="37"/>
      <c r="M202" s="37"/>
      <c r="N202" s="94">
        <v>1</v>
      </c>
      <c r="O202" s="37"/>
      <c r="P202" s="37"/>
      <c r="Q202" s="37"/>
      <c r="R202" s="37"/>
      <c r="S202" s="94">
        <v>1</v>
      </c>
      <c r="T202" s="37"/>
      <c r="U202" s="37"/>
      <c r="V202" s="94">
        <v>1</v>
      </c>
      <c r="W202" s="37"/>
      <c r="X202" s="37"/>
      <c r="Y202" s="37"/>
      <c r="Z202" s="37"/>
      <c r="AA202" s="37"/>
      <c r="AB202" s="94">
        <v>1</v>
      </c>
      <c r="AC202" s="37"/>
      <c r="AD202" s="37"/>
      <c r="AE202" s="37"/>
      <c r="AF202" s="94">
        <v>1</v>
      </c>
      <c r="AG202" s="37"/>
      <c r="AH202" s="37"/>
      <c r="AI202" s="98">
        <v>1</v>
      </c>
      <c r="AJ202" s="73"/>
      <c r="AK202" s="37"/>
      <c r="AL202" s="37"/>
      <c r="AM202" s="73"/>
      <c r="AN202" s="73"/>
      <c r="AO202" s="73"/>
      <c r="AP202" s="73"/>
      <c r="AQ202" s="62">
        <f t="shared" si="38"/>
        <v>7</v>
      </c>
      <c r="AR202" s="22">
        <f t="shared" si="44"/>
        <v>102</v>
      </c>
      <c r="AS202" s="75">
        <f t="shared" si="39"/>
        <v>6.8627450980392163E-2</v>
      </c>
    </row>
    <row r="203" spans="1:45" ht="12.75" customHeight="1" x14ac:dyDescent="0.2">
      <c r="A203" s="164"/>
      <c r="B203" s="168"/>
      <c r="C203" s="79" t="s">
        <v>114</v>
      </c>
      <c r="D203" s="36"/>
      <c r="E203" s="37"/>
      <c r="F203" s="37"/>
      <c r="G203" s="37"/>
      <c r="H203" s="37"/>
      <c r="I203" s="37"/>
      <c r="J203" s="94">
        <v>1</v>
      </c>
      <c r="K203" s="37"/>
      <c r="L203" s="37"/>
      <c r="M203" s="37"/>
      <c r="N203" s="94">
        <v>1</v>
      </c>
      <c r="O203" s="37"/>
      <c r="P203" s="37"/>
      <c r="Q203" s="37"/>
      <c r="R203" s="37"/>
      <c r="S203" s="94">
        <v>1</v>
      </c>
      <c r="T203" s="41"/>
      <c r="U203" s="37"/>
      <c r="V203" s="94">
        <v>1</v>
      </c>
      <c r="W203" s="37"/>
      <c r="X203" s="37"/>
      <c r="Y203" s="37"/>
      <c r="Z203" s="37"/>
      <c r="AA203" s="37"/>
      <c r="AB203" s="94">
        <v>1</v>
      </c>
      <c r="AC203" s="37"/>
      <c r="AD203" s="37"/>
      <c r="AE203" s="37"/>
      <c r="AF203" s="94">
        <v>1</v>
      </c>
      <c r="AG203" s="37"/>
      <c r="AH203" s="37"/>
      <c r="AI203" s="73"/>
      <c r="AJ203" s="73"/>
      <c r="AK203" s="37"/>
      <c r="AL203" s="37"/>
      <c r="AM203" s="73"/>
      <c r="AN203" s="73"/>
      <c r="AO203" s="73"/>
      <c r="AP203" s="73"/>
      <c r="AQ203" s="62">
        <f t="shared" si="38"/>
        <v>6</v>
      </c>
      <c r="AR203" s="22">
        <f t="shared" si="44"/>
        <v>102</v>
      </c>
      <c r="AS203" s="75">
        <f t="shared" si="39"/>
        <v>5.8823529411764705E-2</v>
      </c>
    </row>
    <row r="204" spans="1:45" ht="12.75" customHeight="1" x14ac:dyDescent="0.2">
      <c r="A204" s="164"/>
      <c r="B204" s="166" t="s">
        <v>107</v>
      </c>
      <c r="C204" s="31" t="s">
        <v>111</v>
      </c>
      <c r="D204" s="36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94">
        <v>1</v>
      </c>
      <c r="AA204" s="37"/>
      <c r="AB204" s="37"/>
      <c r="AC204" s="37"/>
      <c r="AD204" s="37"/>
      <c r="AE204" s="94">
        <v>1</v>
      </c>
      <c r="AF204" s="37"/>
      <c r="AG204" s="102">
        <v>1</v>
      </c>
      <c r="AH204" s="37"/>
      <c r="AI204" s="37"/>
      <c r="AJ204" s="73"/>
      <c r="AK204" s="37"/>
      <c r="AL204" s="37"/>
      <c r="AM204" s="73"/>
      <c r="AN204" s="73"/>
      <c r="AO204" s="73"/>
      <c r="AP204" s="73"/>
      <c r="AQ204" s="62">
        <f t="shared" si="38"/>
        <v>3</v>
      </c>
      <c r="AR204" s="22">
        <f>34*1</f>
        <v>34</v>
      </c>
      <c r="AS204" s="75">
        <f t="shared" si="39"/>
        <v>8.8235294117647065E-2</v>
      </c>
    </row>
    <row r="205" spans="1:45" ht="12.75" customHeight="1" x14ac:dyDescent="0.2">
      <c r="A205" s="164"/>
      <c r="B205" s="167"/>
      <c r="C205" s="31" t="s">
        <v>112</v>
      </c>
      <c r="D205" s="36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94">
        <v>1</v>
      </c>
      <c r="AA205" s="37"/>
      <c r="AB205" s="37"/>
      <c r="AC205" s="37"/>
      <c r="AD205" s="37"/>
      <c r="AE205" s="94">
        <v>1</v>
      </c>
      <c r="AF205" s="37"/>
      <c r="AG205" s="94">
        <v>1</v>
      </c>
      <c r="AH205" s="37"/>
      <c r="AI205" s="37"/>
      <c r="AJ205" s="41"/>
      <c r="AK205" s="37"/>
      <c r="AL205" s="37"/>
      <c r="AM205" s="73"/>
      <c r="AN205" s="73"/>
      <c r="AO205" s="73"/>
      <c r="AP205" s="73"/>
      <c r="AQ205" s="62">
        <f t="shared" si="38"/>
        <v>3</v>
      </c>
      <c r="AR205" s="22">
        <f t="shared" ref="AR205:AR219" si="45">34*1</f>
        <v>34</v>
      </c>
      <c r="AS205" s="75">
        <f t="shared" si="39"/>
        <v>8.8235294117647065E-2</v>
      </c>
    </row>
    <row r="206" spans="1:45" ht="12.75" customHeight="1" x14ac:dyDescent="0.2">
      <c r="A206" s="164"/>
      <c r="B206" s="167"/>
      <c r="C206" s="31" t="s">
        <v>113</v>
      </c>
      <c r="D206" s="36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94">
        <v>1</v>
      </c>
      <c r="AA206" s="37"/>
      <c r="AB206" s="37"/>
      <c r="AC206" s="37"/>
      <c r="AD206" s="37"/>
      <c r="AE206" s="94">
        <v>1</v>
      </c>
      <c r="AF206" s="37"/>
      <c r="AG206" s="94">
        <v>1</v>
      </c>
      <c r="AH206" s="37"/>
      <c r="AI206" s="37"/>
      <c r="AJ206" s="98">
        <v>2</v>
      </c>
      <c r="AK206" s="37"/>
      <c r="AL206" s="37"/>
      <c r="AM206" s="73"/>
      <c r="AN206" s="73"/>
      <c r="AO206" s="73"/>
      <c r="AP206" s="73"/>
      <c r="AQ206" s="62">
        <f t="shared" si="38"/>
        <v>5</v>
      </c>
      <c r="AR206" s="22">
        <f t="shared" si="45"/>
        <v>34</v>
      </c>
      <c r="AS206" s="75">
        <f t="shared" si="39"/>
        <v>0.14705882352941177</v>
      </c>
    </row>
    <row r="207" spans="1:45" ht="12.75" customHeight="1" x14ac:dyDescent="0.2">
      <c r="A207" s="164"/>
      <c r="B207" s="168"/>
      <c r="C207" s="79" t="s">
        <v>114</v>
      </c>
      <c r="D207" s="36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94">
        <v>1</v>
      </c>
      <c r="AA207" s="37"/>
      <c r="AB207" s="37"/>
      <c r="AC207" s="37"/>
      <c r="AD207" s="37"/>
      <c r="AE207" s="94">
        <v>1</v>
      </c>
      <c r="AF207" s="37"/>
      <c r="AG207" s="94">
        <v>1</v>
      </c>
      <c r="AH207" s="37"/>
      <c r="AI207" s="37"/>
      <c r="AJ207" s="98">
        <v>2</v>
      </c>
      <c r="AK207" s="37"/>
      <c r="AL207" s="37"/>
      <c r="AM207" s="73"/>
      <c r="AN207" s="73"/>
      <c r="AO207" s="73"/>
      <c r="AP207" s="73"/>
      <c r="AQ207" s="62">
        <f t="shared" si="38"/>
        <v>5</v>
      </c>
      <c r="AR207" s="22">
        <f t="shared" si="45"/>
        <v>34</v>
      </c>
      <c r="AS207" s="75">
        <f t="shared" si="39"/>
        <v>0.14705882352941177</v>
      </c>
    </row>
    <row r="208" spans="1:45" ht="12.75" customHeight="1" x14ac:dyDescent="0.2">
      <c r="A208" s="164"/>
      <c r="B208" s="166" t="s">
        <v>108</v>
      </c>
      <c r="C208" s="31" t="s">
        <v>111</v>
      </c>
      <c r="D208" s="36"/>
      <c r="E208" s="37"/>
      <c r="F208" s="37"/>
      <c r="G208" s="37"/>
      <c r="H208" s="37"/>
      <c r="I208" s="94">
        <v>1</v>
      </c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106"/>
      <c r="AJ208" s="98">
        <v>2</v>
      </c>
      <c r="AK208" s="37"/>
      <c r="AL208" s="37"/>
      <c r="AM208" s="73"/>
      <c r="AN208" s="73"/>
      <c r="AO208" s="73"/>
      <c r="AP208" s="73"/>
      <c r="AQ208" s="62">
        <f t="shared" si="38"/>
        <v>3</v>
      </c>
      <c r="AR208" s="22">
        <f t="shared" si="45"/>
        <v>34</v>
      </c>
      <c r="AS208" s="75">
        <f t="shared" si="39"/>
        <v>8.8235294117647065E-2</v>
      </c>
    </row>
    <row r="209" spans="1:45" ht="12.75" customHeight="1" x14ac:dyDescent="0.2">
      <c r="A209" s="164"/>
      <c r="B209" s="167"/>
      <c r="C209" s="31" t="s">
        <v>112</v>
      </c>
      <c r="D209" s="36"/>
      <c r="E209" s="37"/>
      <c r="F209" s="37"/>
      <c r="G209" s="37"/>
      <c r="H209" s="37"/>
      <c r="I209" s="94">
        <v>1</v>
      </c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1"/>
      <c r="AG209" s="41"/>
      <c r="AH209" s="37"/>
      <c r="AI209" s="106"/>
      <c r="AJ209" s="98">
        <v>2</v>
      </c>
      <c r="AK209" s="41"/>
      <c r="AL209" s="37"/>
      <c r="AM209" s="73"/>
      <c r="AN209" s="73"/>
      <c r="AO209" s="73"/>
      <c r="AP209" s="73"/>
      <c r="AQ209" s="62">
        <f t="shared" si="38"/>
        <v>3</v>
      </c>
      <c r="AR209" s="22">
        <f t="shared" si="45"/>
        <v>34</v>
      </c>
      <c r="AS209" s="75">
        <f t="shared" si="39"/>
        <v>8.8235294117647065E-2</v>
      </c>
    </row>
    <row r="210" spans="1:45" ht="12.75" customHeight="1" x14ac:dyDescent="0.2">
      <c r="A210" s="164"/>
      <c r="B210" s="167"/>
      <c r="C210" s="31" t="s">
        <v>113</v>
      </c>
      <c r="D210" s="36"/>
      <c r="E210" s="37"/>
      <c r="F210" s="37"/>
      <c r="G210" s="37"/>
      <c r="H210" s="37"/>
      <c r="I210" s="94">
        <v>1</v>
      </c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1"/>
      <c r="AG210" s="41"/>
      <c r="AH210" s="37"/>
      <c r="AI210" s="94"/>
      <c r="AJ210" s="73"/>
      <c r="AK210" s="41"/>
      <c r="AL210" s="37"/>
      <c r="AM210" s="73"/>
      <c r="AN210" s="73"/>
      <c r="AO210" s="73"/>
      <c r="AP210" s="73"/>
      <c r="AQ210" s="62">
        <f t="shared" si="38"/>
        <v>1</v>
      </c>
      <c r="AR210" s="22">
        <f t="shared" si="45"/>
        <v>34</v>
      </c>
      <c r="AS210" s="75">
        <f t="shared" si="39"/>
        <v>2.9411764705882353E-2</v>
      </c>
    </row>
    <row r="211" spans="1:45" ht="12.75" customHeight="1" x14ac:dyDescent="0.2">
      <c r="A211" s="164"/>
      <c r="B211" s="168"/>
      <c r="C211" s="79" t="s">
        <v>114</v>
      </c>
      <c r="D211" s="36"/>
      <c r="E211" s="37"/>
      <c r="F211" s="37"/>
      <c r="G211" s="37"/>
      <c r="H211" s="37"/>
      <c r="I211" s="94">
        <v>1</v>
      </c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41"/>
      <c r="AI211" s="94"/>
      <c r="AJ211" s="73"/>
      <c r="AK211" s="37"/>
      <c r="AL211" s="37"/>
      <c r="AM211" s="73"/>
      <c r="AN211" s="73"/>
      <c r="AO211" s="73"/>
      <c r="AP211" s="73"/>
      <c r="AQ211" s="62">
        <f t="shared" si="38"/>
        <v>1</v>
      </c>
      <c r="AR211" s="22">
        <f t="shared" si="45"/>
        <v>34</v>
      </c>
      <c r="AS211" s="75">
        <f t="shared" si="39"/>
        <v>2.9411764705882353E-2</v>
      </c>
    </row>
    <row r="212" spans="1:45" ht="12.75" customHeight="1" x14ac:dyDescent="0.2">
      <c r="A212" s="164"/>
      <c r="B212" s="125" t="s">
        <v>79</v>
      </c>
      <c r="C212" s="31" t="s">
        <v>111</v>
      </c>
      <c r="D212" s="36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41"/>
      <c r="AI212" s="41"/>
      <c r="AJ212" s="73"/>
      <c r="AK212" s="37"/>
      <c r="AL212" s="37"/>
      <c r="AM212" s="73"/>
      <c r="AN212" s="73"/>
      <c r="AO212" s="73"/>
      <c r="AP212" s="73"/>
      <c r="AQ212" s="62">
        <f t="shared" si="38"/>
        <v>0</v>
      </c>
      <c r="AR212" s="22">
        <f t="shared" si="45"/>
        <v>34</v>
      </c>
      <c r="AS212" s="75">
        <f t="shared" si="39"/>
        <v>0</v>
      </c>
    </row>
    <row r="213" spans="1:45" ht="12.75" customHeight="1" x14ac:dyDescent="0.2">
      <c r="A213" s="164"/>
      <c r="B213" s="125"/>
      <c r="C213" s="31" t="s">
        <v>112</v>
      </c>
      <c r="D213" s="36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41"/>
      <c r="AI213" s="41"/>
      <c r="AJ213" s="73"/>
      <c r="AK213" s="37"/>
      <c r="AL213" s="37"/>
      <c r="AM213" s="73"/>
      <c r="AN213" s="73"/>
      <c r="AO213" s="73"/>
      <c r="AP213" s="73"/>
      <c r="AQ213" s="62">
        <f t="shared" si="38"/>
        <v>0</v>
      </c>
      <c r="AR213" s="22">
        <f t="shared" si="45"/>
        <v>34</v>
      </c>
      <c r="AS213" s="75">
        <f t="shared" si="39"/>
        <v>0</v>
      </c>
    </row>
    <row r="214" spans="1:45" ht="12.75" customHeight="1" x14ac:dyDescent="0.2">
      <c r="A214" s="164"/>
      <c r="B214" s="125"/>
      <c r="C214" s="31" t="s">
        <v>113</v>
      </c>
      <c r="D214" s="36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41"/>
      <c r="AI214" s="41"/>
      <c r="AJ214" s="73"/>
      <c r="AK214" s="37"/>
      <c r="AL214" s="37"/>
      <c r="AM214" s="73"/>
      <c r="AN214" s="73"/>
      <c r="AO214" s="73"/>
      <c r="AP214" s="73"/>
      <c r="AQ214" s="62">
        <f t="shared" si="38"/>
        <v>0</v>
      </c>
      <c r="AR214" s="22">
        <f t="shared" si="45"/>
        <v>34</v>
      </c>
      <c r="AS214" s="75">
        <f t="shared" si="39"/>
        <v>0</v>
      </c>
    </row>
    <row r="215" spans="1:45" ht="12.75" customHeight="1" x14ac:dyDescent="0.2">
      <c r="A215" s="164"/>
      <c r="B215" s="125"/>
      <c r="C215" s="79" t="s">
        <v>114</v>
      </c>
      <c r="D215" s="36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41"/>
      <c r="AI215" s="41"/>
      <c r="AJ215" s="73"/>
      <c r="AK215" s="37"/>
      <c r="AL215" s="37"/>
      <c r="AM215" s="73"/>
      <c r="AN215" s="73"/>
      <c r="AO215" s="73"/>
      <c r="AP215" s="73"/>
      <c r="AQ215" s="62">
        <f t="shared" si="38"/>
        <v>0</v>
      </c>
      <c r="AR215" s="22">
        <f t="shared" si="45"/>
        <v>34</v>
      </c>
      <c r="AS215" s="75">
        <f t="shared" si="39"/>
        <v>0</v>
      </c>
    </row>
    <row r="216" spans="1:45" ht="12.75" customHeight="1" x14ac:dyDescent="0.2">
      <c r="A216" s="164"/>
      <c r="B216" s="125" t="s">
        <v>80</v>
      </c>
      <c r="C216" s="31" t="s">
        <v>111</v>
      </c>
      <c r="D216" s="36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41"/>
      <c r="AI216" s="41"/>
      <c r="AJ216" s="73"/>
      <c r="AK216" s="37"/>
      <c r="AL216" s="37"/>
      <c r="AM216" s="73"/>
      <c r="AN216" s="73"/>
      <c r="AO216" s="73"/>
      <c r="AP216" s="73"/>
      <c r="AQ216" s="62">
        <f t="shared" si="38"/>
        <v>0</v>
      </c>
      <c r="AR216" s="22">
        <f t="shared" si="45"/>
        <v>34</v>
      </c>
      <c r="AS216" s="75">
        <f t="shared" si="39"/>
        <v>0</v>
      </c>
    </row>
    <row r="217" spans="1:45" ht="12.75" customHeight="1" x14ac:dyDescent="0.2">
      <c r="A217" s="164"/>
      <c r="B217" s="125"/>
      <c r="C217" s="31" t="s">
        <v>112</v>
      </c>
      <c r="D217" s="36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41"/>
      <c r="AI217" s="41"/>
      <c r="AJ217" s="73"/>
      <c r="AK217" s="37"/>
      <c r="AL217" s="37"/>
      <c r="AM217" s="73"/>
      <c r="AN217" s="73"/>
      <c r="AO217" s="73"/>
      <c r="AP217" s="73"/>
      <c r="AQ217" s="62">
        <f t="shared" si="38"/>
        <v>0</v>
      </c>
      <c r="AR217" s="22">
        <f t="shared" si="45"/>
        <v>34</v>
      </c>
      <c r="AS217" s="75">
        <f t="shared" si="39"/>
        <v>0</v>
      </c>
    </row>
    <row r="218" spans="1:45" ht="12.75" customHeight="1" x14ac:dyDescent="0.2">
      <c r="A218" s="164"/>
      <c r="B218" s="125"/>
      <c r="C218" s="31" t="s">
        <v>113</v>
      </c>
      <c r="D218" s="36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41"/>
      <c r="AI218" s="41"/>
      <c r="AJ218" s="73"/>
      <c r="AK218" s="37"/>
      <c r="AL218" s="37"/>
      <c r="AM218" s="73"/>
      <c r="AN218" s="73"/>
      <c r="AO218" s="73"/>
      <c r="AP218" s="73"/>
      <c r="AQ218" s="62">
        <f t="shared" si="38"/>
        <v>0</v>
      </c>
      <c r="AR218" s="22">
        <f t="shared" si="45"/>
        <v>34</v>
      </c>
      <c r="AS218" s="75">
        <f t="shared" si="39"/>
        <v>0</v>
      </c>
    </row>
    <row r="219" spans="1:45" ht="12.75" customHeight="1" x14ac:dyDescent="0.2">
      <c r="A219" s="164"/>
      <c r="B219" s="125"/>
      <c r="C219" s="79" t="s">
        <v>114</v>
      </c>
      <c r="D219" s="36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41"/>
      <c r="AI219" s="41"/>
      <c r="AJ219" s="73"/>
      <c r="AK219" s="37"/>
      <c r="AL219" s="37"/>
      <c r="AM219" s="73"/>
      <c r="AN219" s="73"/>
      <c r="AO219" s="73"/>
      <c r="AP219" s="73"/>
      <c r="AQ219" s="62">
        <f t="shared" si="38"/>
        <v>0</v>
      </c>
      <c r="AR219" s="22">
        <f t="shared" si="45"/>
        <v>34</v>
      </c>
      <c r="AS219" s="75">
        <f t="shared" si="39"/>
        <v>0</v>
      </c>
    </row>
    <row r="220" spans="1:45" ht="12.75" customHeight="1" x14ac:dyDescent="0.2">
      <c r="A220" s="164"/>
      <c r="B220" s="125" t="s">
        <v>109</v>
      </c>
      <c r="C220" s="31" t="s">
        <v>111</v>
      </c>
      <c r="D220" s="36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41"/>
      <c r="AI220" s="41"/>
      <c r="AJ220" s="73"/>
      <c r="AK220" s="37"/>
      <c r="AL220" s="37"/>
      <c r="AM220" s="73"/>
      <c r="AN220" s="73"/>
      <c r="AO220" s="73"/>
      <c r="AP220" s="73"/>
      <c r="AQ220" s="62">
        <f t="shared" si="38"/>
        <v>0</v>
      </c>
      <c r="AR220" s="22">
        <f>34*2</f>
        <v>68</v>
      </c>
      <c r="AS220" s="75">
        <f t="shared" si="39"/>
        <v>0</v>
      </c>
    </row>
    <row r="221" spans="1:45" ht="12.75" customHeight="1" x14ac:dyDescent="0.2">
      <c r="A221" s="164"/>
      <c r="B221" s="125"/>
      <c r="C221" s="31" t="s">
        <v>112</v>
      </c>
      <c r="D221" s="36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41"/>
      <c r="AI221" s="41"/>
      <c r="AJ221" s="73"/>
      <c r="AK221" s="37"/>
      <c r="AL221" s="37"/>
      <c r="AM221" s="73"/>
      <c r="AN221" s="73"/>
      <c r="AO221" s="73"/>
      <c r="AP221" s="73"/>
      <c r="AQ221" s="62">
        <f t="shared" si="38"/>
        <v>0</v>
      </c>
      <c r="AR221" s="22">
        <f t="shared" ref="AR221:AR227" si="46">34*2</f>
        <v>68</v>
      </c>
      <c r="AS221" s="75">
        <f t="shared" si="39"/>
        <v>0</v>
      </c>
    </row>
    <row r="222" spans="1:45" ht="12.75" customHeight="1" x14ac:dyDescent="0.2">
      <c r="A222" s="164"/>
      <c r="B222" s="125"/>
      <c r="C222" s="31" t="s">
        <v>113</v>
      </c>
      <c r="D222" s="36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41"/>
      <c r="AI222" s="41"/>
      <c r="AJ222" s="73"/>
      <c r="AK222" s="37"/>
      <c r="AL222" s="37"/>
      <c r="AM222" s="73"/>
      <c r="AN222" s="73"/>
      <c r="AO222" s="73"/>
      <c r="AP222" s="73"/>
      <c r="AQ222" s="62">
        <f t="shared" si="38"/>
        <v>0</v>
      </c>
      <c r="AR222" s="22">
        <f t="shared" si="46"/>
        <v>68</v>
      </c>
      <c r="AS222" s="75">
        <f t="shared" si="39"/>
        <v>0</v>
      </c>
    </row>
    <row r="223" spans="1:45" ht="12.75" customHeight="1" x14ac:dyDescent="0.2">
      <c r="A223" s="164"/>
      <c r="B223" s="125"/>
      <c r="C223" s="79" t="s">
        <v>114</v>
      </c>
      <c r="D223" s="36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41"/>
      <c r="AI223" s="41"/>
      <c r="AJ223" s="73"/>
      <c r="AK223" s="37"/>
      <c r="AL223" s="37"/>
      <c r="AM223" s="73"/>
      <c r="AN223" s="73"/>
      <c r="AO223" s="73"/>
      <c r="AP223" s="73"/>
      <c r="AQ223" s="62">
        <f t="shared" si="38"/>
        <v>0</v>
      </c>
      <c r="AR223" s="22">
        <f t="shared" si="46"/>
        <v>68</v>
      </c>
      <c r="AS223" s="75">
        <f t="shared" si="39"/>
        <v>0</v>
      </c>
    </row>
    <row r="224" spans="1:45" ht="12.75" customHeight="1" x14ac:dyDescent="0.2">
      <c r="A224" s="164"/>
      <c r="B224" s="125" t="s">
        <v>82</v>
      </c>
      <c r="C224" s="31" t="s">
        <v>111</v>
      </c>
      <c r="D224" s="36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41"/>
      <c r="AI224" s="41"/>
      <c r="AJ224" s="73"/>
      <c r="AK224" s="37"/>
      <c r="AL224" s="37"/>
      <c r="AM224" s="73"/>
      <c r="AN224" s="73"/>
      <c r="AO224" s="73"/>
      <c r="AP224" s="73"/>
      <c r="AQ224" s="62">
        <f t="shared" si="38"/>
        <v>0</v>
      </c>
      <c r="AR224" s="22">
        <f t="shared" si="46"/>
        <v>68</v>
      </c>
      <c r="AS224" s="75">
        <f t="shared" si="39"/>
        <v>0</v>
      </c>
    </row>
    <row r="225" spans="1:45" ht="12.75" customHeight="1" x14ac:dyDescent="0.2">
      <c r="A225" s="164"/>
      <c r="B225" s="125"/>
      <c r="C225" s="31" t="s">
        <v>112</v>
      </c>
      <c r="D225" s="36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41"/>
      <c r="AI225" s="41"/>
      <c r="AJ225" s="73"/>
      <c r="AK225" s="37"/>
      <c r="AL225" s="37"/>
      <c r="AM225" s="73"/>
      <c r="AN225" s="73"/>
      <c r="AO225" s="73"/>
      <c r="AP225" s="73"/>
      <c r="AQ225" s="62">
        <f t="shared" si="38"/>
        <v>0</v>
      </c>
      <c r="AR225" s="22">
        <f t="shared" si="46"/>
        <v>68</v>
      </c>
      <c r="AS225" s="75">
        <f t="shared" si="39"/>
        <v>0</v>
      </c>
    </row>
    <row r="226" spans="1:45" ht="12.75" customHeight="1" x14ac:dyDescent="0.2">
      <c r="A226" s="164"/>
      <c r="B226" s="125"/>
      <c r="C226" s="31" t="s">
        <v>113</v>
      </c>
      <c r="D226" s="36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41"/>
      <c r="AI226" s="41"/>
      <c r="AJ226" s="73"/>
      <c r="AK226" s="37"/>
      <c r="AL226" s="37"/>
      <c r="AM226" s="73"/>
      <c r="AN226" s="73"/>
      <c r="AO226" s="73"/>
      <c r="AP226" s="73"/>
      <c r="AQ226" s="62">
        <f t="shared" si="38"/>
        <v>0</v>
      </c>
      <c r="AR226" s="22">
        <f t="shared" si="46"/>
        <v>68</v>
      </c>
      <c r="AS226" s="75">
        <f t="shared" si="39"/>
        <v>0</v>
      </c>
    </row>
    <row r="227" spans="1:45" ht="12.75" customHeight="1" x14ac:dyDescent="0.2">
      <c r="A227" s="164"/>
      <c r="B227" s="125"/>
      <c r="C227" s="79" t="s">
        <v>114</v>
      </c>
      <c r="D227" s="36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41"/>
      <c r="AI227" s="41"/>
      <c r="AJ227" s="73"/>
      <c r="AK227" s="37"/>
      <c r="AL227" s="37"/>
      <c r="AM227" s="73"/>
      <c r="AN227" s="73"/>
      <c r="AO227" s="73"/>
      <c r="AP227" s="73"/>
      <c r="AQ227" s="62">
        <f t="shared" si="38"/>
        <v>0</v>
      </c>
      <c r="AR227" s="22">
        <f t="shared" si="46"/>
        <v>68</v>
      </c>
      <c r="AS227" s="75">
        <f t="shared" si="39"/>
        <v>0</v>
      </c>
    </row>
    <row r="228" spans="1:45" ht="27" customHeight="1" x14ac:dyDescent="0.2">
      <c r="A228" s="63"/>
      <c r="B228" s="71"/>
      <c r="C228" s="71"/>
      <c r="D228" s="71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63"/>
      <c r="AN228" s="63"/>
      <c r="AO228" s="63"/>
      <c r="AP228" s="63"/>
      <c r="AQ228" s="63"/>
      <c r="AR228" s="63"/>
      <c r="AS228" s="63"/>
    </row>
    <row r="229" spans="1:45" s="2" customFormat="1" ht="81.75" customHeight="1" x14ac:dyDescent="0.2">
      <c r="A229" s="165" t="s">
        <v>115</v>
      </c>
      <c r="B229" s="165"/>
      <c r="C229" s="165"/>
      <c r="D229" s="165"/>
      <c r="E229" s="123" t="s">
        <v>53</v>
      </c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4" t="s">
        <v>54</v>
      </c>
      <c r="AR229" s="173" t="s">
        <v>55</v>
      </c>
      <c r="AS229" s="172" t="s">
        <v>56</v>
      </c>
    </row>
    <row r="230" spans="1:45" s="2" customFormat="1" ht="21.75" customHeight="1" x14ac:dyDescent="0.2">
      <c r="A230" s="125" t="s">
        <v>57</v>
      </c>
      <c r="B230" s="125"/>
      <c r="C230" s="125"/>
      <c r="D230" s="30" t="s">
        <v>59</v>
      </c>
      <c r="E230" s="125" t="s">
        <v>60</v>
      </c>
      <c r="F230" s="125"/>
      <c r="G230" s="125"/>
      <c r="H230" s="125"/>
      <c r="I230" s="125" t="s">
        <v>61</v>
      </c>
      <c r="J230" s="125"/>
      <c r="K230" s="125"/>
      <c r="L230" s="125"/>
      <c r="M230" s="125" t="s">
        <v>62</v>
      </c>
      <c r="N230" s="125"/>
      <c r="O230" s="125"/>
      <c r="P230" s="125"/>
      <c r="Q230" s="125" t="s">
        <v>63</v>
      </c>
      <c r="R230" s="125"/>
      <c r="S230" s="125"/>
      <c r="T230" s="125"/>
      <c r="U230" s="125" t="s">
        <v>64</v>
      </c>
      <c r="V230" s="125"/>
      <c r="W230" s="125"/>
      <c r="X230" s="125" t="s">
        <v>65</v>
      </c>
      <c r="Y230" s="125"/>
      <c r="Z230" s="125"/>
      <c r="AA230" s="125"/>
      <c r="AB230" s="125" t="s">
        <v>66</v>
      </c>
      <c r="AC230" s="125"/>
      <c r="AD230" s="125"/>
      <c r="AE230" s="125" t="s">
        <v>67</v>
      </c>
      <c r="AF230" s="125"/>
      <c r="AG230" s="125"/>
      <c r="AH230" s="125"/>
      <c r="AI230" s="125"/>
      <c r="AJ230" s="125" t="s">
        <v>68</v>
      </c>
      <c r="AK230" s="125"/>
      <c r="AL230" s="125"/>
      <c r="AM230" s="125" t="s">
        <v>69</v>
      </c>
      <c r="AN230" s="125"/>
      <c r="AO230" s="125"/>
      <c r="AP230" s="125"/>
      <c r="AQ230" s="124"/>
      <c r="AR230" s="173"/>
      <c r="AS230" s="172"/>
    </row>
    <row r="231" spans="1:45" s="3" customFormat="1" ht="11.25" customHeight="1" x14ac:dyDescent="0.2">
      <c r="A231" s="125"/>
      <c r="B231" s="125"/>
      <c r="C231" s="125"/>
      <c r="D231" s="30" t="s">
        <v>70</v>
      </c>
      <c r="E231" s="32">
        <v>1</v>
      </c>
      <c r="F231" s="32">
        <v>2</v>
      </c>
      <c r="G231" s="32">
        <v>3</v>
      </c>
      <c r="H231" s="32">
        <v>4</v>
      </c>
      <c r="I231" s="32">
        <v>5</v>
      </c>
      <c r="J231" s="32">
        <v>6</v>
      </c>
      <c r="K231" s="32">
        <v>7</v>
      </c>
      <c r="L231" s="32">
        <v>8</v>
      </c>
      <c r="M231" s="32">
        <v>9</v>
      </c>
      <c r="N231" s="32">
        <v>10</v>
      </c>
      <c r="O231" s="32">
        <v>11</v>
      </c>
      <c r="P231" s="32">
        <v>12</v>
      </c>
      <c r="Q231" s="32">
        <v>13</v>
      </c>
      <c r="R231" s="32">
        <v>14</v>
      </c>
      <c r="S231" s="32">
        <v>15</v>
      </c>
      <c r="T231" s="32">
        <v>16</v>
      </c>
      <c r="U231" s="32">
        <v>17</v>
      </c>
      <c r="V231" s="32">
        <v>18</v>
      </c>
      <c r="W231" s="32">
        <v>19</v>
      </c>
      <c r="X231" s="32">
        <v>20</v>
      </c>
      <c r="Y231" s="32">
        <v>21</v>
      </c>
      <c r="Z231" s="32">
        <v>22</v>
      </c>
      <c r="AA231" s="32">
        <v>23</v>
      </c>
      <c r="AB231" s="32">
        <v>24</v>
      </c>
      <c r="AC231" s="32">
        <v>25</v>
      </c>
      <c r="AD231" s="32">
        <v>26</v>
      </c>
      <c r="AE231" s="32">
        <v>27</v>
      </c>
      <c r="AF231" s="32">
        <v>28</v>
      </c>
      <c r="AG231" s="32">
        <v>29</v>
      </c>
      <c r="AH231" s="32">
        <v>30</v>
      </c>
      <c r="AI231" s="32">
        <v>31</v>
      </c>
      <c r="AJ231" s="32">
        <v>32</v>
      </c>
      <c r="AK231" s="32">
        <v>33</v>
      </c>
      <c r="AL231" s="32">
        <v>34</v>
      </c>
      <c r="AM231" s="32">
        <v>35</v>
      </c>
      <c r="AN231" s="32">
        <v>36</v>
      </c>
      <c r="AO231" s="32">
        <v>37</v>
      </c>
      <c r="AP231" s="32">
        <v>38</v>
      </c>
      <c r="AQ231" s="124"/>
      <c r="AR231" s="173"/>
      <c r="AS231" s="172"/>
    </row>
    <row r="232" spans="1:45" ht="12.75" customHeight="1" x14ac:dyDescent="0.2">
      <c r="A232" s="163" t="s">
        <v>84</v>
      </c>
      <c r="B232" s="166" t="s">
        <v>72</v>
      </c>
      <c r="C232" s="31" t="s">
        <v>116</v>
      </c>
      <c r="D232" s="36"/>
      <c r="E232" s="37"/>
      <c r="F232" s="94">
        <v>1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94">
        <v>1</v>
      </c>
      <c r="Q232" s="37"/>
      <c r="R232" s="37"/>
      <c r="S232" s="37"/>
      <c r="T232" s="94">
        <v>1</v>
      </c>
      <c r="U232" s="37"/>
      <c r="V232" s="37"/>
      <c r="W232" s="37"/>
      <c r="X232" s="37"/>
      <c r="Y232" s="37"/>
      <c r="Z232" s="94">
        <v>1</v>
      </c>
      <c r="AA232" s="37"/>
      <c r="AB232" s="37"/>
      <c r="AC232" s="37"/>
      <c r="AD232" s="37"/>
      <c r="AE232" s="37"/>
      <c r="AF232" s="37"/>
      <c r="AG232" s="22"/>
      <c r="AH232" s="37"/>
      <c r="AI232" s="98">
        <v>1</v>
      </c>
      <c r="AJ232" s="37"/>
      <c r="AK232" s="94">
        <v>1</v>
      </c>
      <c r="AL232" s="37"/>
      <c r="AM232" s="73"/>
      <c r="AN232" s="73"/>
      <c r="AO232" s="73"/>
      <c r="AP232" s="73"/>
      <c r="AQ232" s="62">
        <f t="shared" ref="AQ232:AQ291" si="47">SUM(E232:AP232)</f>
        <v>6</v>
      </c>
      <c r="AR232" s="22">
        <f>34*4</f>
        <v>136</v>
      </c>
      <c r="AS232" s="75">
        <f t="shared" ref="AS232:AS291" si="48">AQ232/AR232</f>
        <v>4.4117647058823532E-2</v>
      </c>
    </row>
    <row r="233" spans="1:45" x14ac:dyDescent="0.2">
      <c r="A233" s="163"/>
      <c r="B233" s="167"/>
      <c r="C233" s="31" t="s">
        <v>117</v>
      </c>
      <c r="D233" s="36"/>
      <c r="E233" s="37"/>
      <c r="F233" s="94">
        <v>1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94">
        <v>1</v>
      </c>
      <c r="Q233" s="37"/>
      <c r="R233" s="37"/>
      <c r="S233" s="37"/>
      <c r="T233" s="94">
        <v>1</v>
      </c>
      <c r="U233" s="37"/>
      <c r="V233" s="37"/>
      <c r="W233" s="37"/>
      <c r="X233" s="37"/>
      <c r="Y233" s="37"/>
      <c r="Z233" s="94">
        <v>1</v>
      </c>
      <c r="AA233" s="37"/>
      <c r="AB233" s="37"/>
      <c r="AC233" s="37"/>
      <c r="AD233" s="37"/>
      <c r="AE233" s="37"/>
      <c r="AF233" s="37"/>
      <c r="AG233" s="22"/>
      <c r="AH233" s="37"/>
      <c r="AI233" s="98">
        <v>1</v>
      </c>
      <c r="AJ233" s="37"/>
      <c r="AK233" s="94">
        <v>1</v>
      </c>
      <c r="AL233" s="37"/>
      <c r="AM233" s="73"/>
      <c r="AN233" s="73"/>
      <c r="AO233" s="73"/>
      <c r="AP233" s="73"/>
      <c r="AQ233" s="62">
        <f t="shared" si="47"/>
        <v>6</v>
      </c>
      <c r="AR233" s="22">
        <f t="shared" ref="AR233:AR235" si="49">34*4</f>
        <v>136</v>
      </c>
      <c r="AS233" s="75">
        <f t="shared" si="48"/>
        <v>4.4117647058823532E-2</v>
      </c>
    </row>
    <row r="234" spans="1:45" x14ac:dyDescent="0.2">
      <c r="A234" s="163"/>
      <c r="B234" s="167"/>
      <c r="C234" s="31" t="s">
        <v>118</v>
      </c>
      <c r="D234" s="36"/>
      <c r="E234" s="37"/>
      <c r="F234" s="94">
        <v>1</v>
      </c>
      <c r="G234" s="37"/>
      <c r="H234" s="37"/>
      <c r="I234" s="37"/>
      <c r="J234" s="37"/>
      <c r="K234" s="37"/>
      <c r="L234" s="37"/>
      <c r="M234" s="37"/>
      <c r="N234" s="37"/>
      <c r="O234" s="37"/>
      <c r="P234" s="94">
        <v>1</v>
      </c>
      <c r="Q234" s="37"/>
      <c r="R234" s="37"/>
      <c r="S234" s="37"/>
      <c r="T234" s="94">
        <v>1</v>
      </c>
      <c r="U234" s="37"/>
      <c r="V234" s="37"/>
      <c r="W234" s="37"/>
      <c r="X234" s="37"/>
      <c r="Y234" s="37"/>
      <c r="Z234" s="94">
        <v>1</v>
      </c>
      <c r="AA234" s="37"/>
      <c r="AB234" s="37"/>
      <c r="AC234" s="37"/>
      <c r="AD234" s="37"/>
      <c r="AE234" s="37"/>
      <c r="AF234" s="37"/>
      <c r="AG234" s="22"/>
      <c r="AH234" s="37"/>
      <c r="AI234" s="98">
        <v>1</v>
      </c>
      <c r="AJ234" s="37"/>
      <c r="AK234" s="94">
        <v>1</v>
      </c>
      <c r="AL234" s="37"/>
      <c r="AM234" s="73"/>
      <c r="AN234" s="73"/>
      <c r="AO234" s="73"/>
      <c r="AP234" s="73"/>
      <c r="AQ234" s="62">
        <f t="shared" si="47"/>
        <v>6</v>
      </c>
      <c r="AR234" s="22">
        <f t="shared" si="49"/>
        <v>136</v>
      </c>
      <c r="AS234" s="75">
        <f t="shared" si="48"/>
        <v>4.4117647058823532E-2</v>
      </c>
    </row>
    <row r="235" spans="1:45" ht="12.75" customHeight="1" x14ac:dyDescent="0.2">
      <c r="A235" s="163"/>
      <c r="B235" s="168"/>
      <c r="C235" s="79" t="s">
        <v>119</v>
      </c>
      <c r="D235" s="36"/>
      <c r="E235" s="37"/>
      <c r="F235" s="94">
        <v>1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94">
        <v>1</v>
      </c>
      <c r="Q235" s="37"/>
      <c r="R235" s="37"/>
      <c r="S235" s="37"/>
      <c r="T235" s="94">
        <v>1</v>
      </c>
      <c r="U235" s="37"/>
      <c r="V235" s="37"/>
      <c r="W235" s="37"/>
      <c r="X235" s="37"/>
      <c r="Y235" s="37"/>
      <c r="Z235" s="94">
        <v>1</v>
      </c>
      <c r="AA235" s="37"/>
      <c r="AB235" s="37"/>
      <c r="AC235" s="37"/>
      <c r="AD235" s="37"/>
      <c r="AE235" s="37"/>
      <c r="AF235" s="37"/>
      <c r="AG235" s="22"/>
      <c r="AH235" s="37"/>
      <c r="AI235" s="98">
        <v>1</v>
      </c>
      <c r="AJ235" s="37"/>
      <c r="AK235" s="94">
        <v>1</v>
      </c>
      <c r="AL235" s="37"/>
      <c r="AM235" s="73"/>
      <c r="AN235" s="73"/>
      <c r="AO235" s="73"/>
      <c r="AP235" s="73"/>
      <c r="AQ235" s="62">
        <f t="shared" si="47"/>
        <v>6</v>
      </c>
      <c r="AR235" s="22">
        <f t="shared" si="49"/>
        <v>136</v>
      </c>
      <c r="AS235" s="75">
        <f t="shared" si="48"/>
        <v>4.4117647058823532E-2</v>
      </c>
    </row>
    <row r="236" spans="1:45" ht="12.75" customHeight="1" x14ac:dyDescent="0.2">
      <c r="A236" s="163"/>
      <c r="B236" s="166" t="s">
        <v>104</v>
      </c>
      <c r="C236" s="31" t="s">
        <v>116</v>
      </c>
      <c r="D236" s="36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94">
        <v>1</v>
      </c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94">
        <v>1</v>
      </c>
      <c r="AI236" s="37"/>
      <c r="AJ236" s="37"/>
      <c r="AK236" s="37"/>
      <c r="AL236" s="37"/>
      <c r="AM236" s="73"/>
      <c r="AN236" s="73"/>
      <c r="AO236" s="73"/>
      <c r="AP236" s="73"/>
      <c r="AQ236" s="62">
        <f t="shared" si="47"/>
        <v>2</v>
      </c>
      <c r="AR236" s="22">
        <f>34*2</f>
        <v>68</v>
      </c>
      <c r="AS236" s="75">
        <f t="shared" si="48"/>
        <v>2.9411764705882353E-2</v>
      </c>
    </row>
    <row r="237" spans="1:45" ht="12.75" customHeight="1" x14ac:dyDescent="0.2">
      <c r="A237" s="163"/>
      <c r="B237" s="167"/>
      <c r="C237" s="31" t="s">
        <v>117</v>
      </c>
      <c r="D237" s="72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94">
        <v>1</v>
      </c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94">
        <v>1</v>
      </c>
      <c r="AI237" s="37"/>
      <c r="AJ237" s="37"/>
      <c r="AK237" s="37"/>
      <c r="AL237" s="37"/>
      <c r="AM237" s="73"/>
      <c r="AN237" s="73"/>
      <c r="AO237" s="73"/>
      <c r="AP237" s="73"/>
      <c r="AQ237" s="62">
        <f t="shared" si="47"/>
        <v>2</v>
      </c>
      <c r="AR237" s="22">
        <f t="shared" ref="AR237:AR238" si="50">34*2</f>
        <v>68</v>
      </c>
      <c r="AS237" s="75">
        <f t="shared" si="48"/>
        <v>2.9411764705882353E-2</v>
      </c>
    </row>
    <row r="238" spans="1:45" ht="12.75" customHeight="1" x14ac:dyDescent="0.2">
      <c r="A238" s="163"/>
      <c r="B238" s="167"/>
      <c r="C238" s="31" t="s">
        <v>118</v>
      </c>
      <c r="D238" s="72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94">
        <v>1</v>
      </c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94">
        <v>1</v>
      </c>
      <c r="AI238" s="37"/>
      <c r="AJ238" s="101">
        <v>1</v>
      </c>
      <c r="AK238" s="37"/>
      <c r="AL238" s="37"/>
      <c r="AM238" s="73"/>
      <c r="AN238" s="73"/>
      <c r="AO238" s="73"/>
      <c r="AP238" s="73"/>
      <c r="AQ238" s="62">
        <f t="shared" si="47"/>
        <v>3</v>
      </c>
      <c r="AR238" s="22">
        <f t="shared" si="50"/>
        <v>68</v>
      </c>
      <c r="AS238" s="75">
        <f t="shared" si="48"/>
        <v>4.4117647058823532E-2</v>
      </c>
    </row>
    <row r="239" spans="1:45" x14ac:dyDescent="0.2">
      <c r="A239" s="163"/>
      <c r="B239" s="168"/>
      <c r="C239" s="79" t="s">
        <v>119</v>
      </c>
      <c r="D239" s="36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94">
        <v>1</v>
      </c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94">
        <v>1</v>
      </c>
      <c r="AI239" s="37"/>
      <c r="AJ239" s="101">
        <v>1</v>
      </c>
      <c r="AK239" s="37"/>
      <c r="AL239" s="37"/>
      <c r="AM239" s="73"/>
      <c r="AN239" s="73"/>
      <c r="AO239" s="73"/>
      <c r="AP239" s="73"/>
      <c r="AQ239" s="62">
        <f t="shared" si="47"/>
        <v>3</v>
      </c>
      <c r="AR239" s="22">
        <f t="shared" ref="AR239" si="51">34*2</f>
        <v>68</v>
      </c>
      <c r="AS239" s="75">
        <f t="shared" si="48"/>
        <v>4.4117647058823532E-2</v>
      </c>
    </row>
    <row r="240" spans="1:45" x14ac:dyDescent="0.2">
      <c r="A240" s="163"/>
      <c r="B240" s="166" t="s">
        <v>105</v>
      </c>
      <c r="C240" s="31" t="s">
        <v>116</v>
      </c>
      <c r="D240" s="72"/>
      <c r="E240" s="37"/>
      <c r="F240" s="37"/>
      <c r="G240" s="94">
        <v>1</v>
      </c>
      <c r="H240" s="37"/>
      <c r="I240" s="37"/>
      <c r="J240" s="37"/>
      <c r="K240" s="37"/>
      <c r="L240" s="37"/>
      <c r="M240" s="37"/>
      <c r="N240" s="37"/>
      <c r="O240" s="37"/>
      <c r="P240" s="94">
        <v>1</v>
      </c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94">
        <v>1</v>
      </c>
      <c r="AE240" s="37"/>
      <c r="AF240" s="37"/>
      <c r="AG240" s="37"/>
      <c r="AH240" s="37"/>
      <c r="AJ240" s="101">
        <v>1</v>
      </c>
      <c r="AK240" s="94">
        <v>1</v>
      </c>
      <c r="AL240" s="37"/>
      <c r="AM240" s="73"/>
      <c r="AN240" s="73"/>
      <c r="AO240" s="73"/>
      <c r="AP240" s="73"/>
      <c r="AQ240" s="62">
        <f t="shared" si="47"/>
        <v>5</v>
      </c>
      <c r="AR240" s="22">
        <f>34*3</f>
        <v>102</v>
      </c>
      <c r="AS240" s="75">
        <f t="shared" si="48"/>
        <v>4.9019607843137254E-2</v>
      </c>
    </row>
    <row r="241" spans="1:45" ht="12.75" customHeight="1" x14ac:dyDescent="0.2">
      <c r="A241" s="163"/>
      <c r="B241" s="167"/>
      <c r="C241" s="31" t="s">
        <v>117</v>
      </c>
      <c r="D241" s="36"/>
      <c r="E241" s="37"/>
      <c r="F241" s="37"/>
      <c r="G241" s="94">
        <v>1</v>
      </c>
      <c r="H241" s="37"/>
      <c r="I241" s="37"/>
      <c r="J241" s="37"/>
      <c r="K241" s="37"/>
      <c r="L241" s="37"/>
      <c r="M241" s="37"/>
      <c r="N241" s="37"/>
      <c r="O241" s="37"/>
      <c r="P241" s="94">
        <v>1</v>
      </c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94">
        <v>1</v>
      </c>
      <c r="AE241" s="37"/>
      <c r="AF241" s="37"/>
      <c r="AG241" s="37"/>
      <c r="AH241" s="37"/>
      <c r="AI241" s="37"/>
      <c r="AJ241" s="37"/>
      <c r="AK241" s="94">
        <v>1</v>
      </c>
      <c r="AL241" s="37"/>
      <c r="AM241" s="73"/>
      <c r="AN241" s="73"/>
      <c r="AO241" s="73"/>
      <c r="AP241" s="73"/>
      <c r="AQ241" s="62">
        <f t="shared" si="47"/>
        <v>4</v>
      </c>
      <c r="AR241" s="22">
        <f t="shared" ref="AR241:AR247" si="52">34*3</f>
        <v>102</v>
      </c>
      <c r="AS241" s="75">
        <f t="shared" si="48"/>
        <v>3.9215686274509803E-2</v>
      </c>
    </row>
    <row r="242" spans="1:45" ht="12.75" customHeight="1" x14ac:dyDescent="0.2">
      <c r="A242" s="163"/>
      <c r="B242" s="167"/>
      <c r="C242" s="31" t="s">
        <v>118</v>
      </c>
      <c r="D242" s="36"/>
      <c r="E242" s="37"/>
      <c r="F242" s="37"/>
      <c r="G242" s="94">
        <v>1</v>
      </c>
      <c r="H242" s="37"/>
      <c r="I242" s="37"/>
      <c r="J242" s="37"/>
      <c r="K242" s="37"/>
      <c r="L242" s="37"/>
      <c r="M242" s="37"/>
      <c r="N242" s="37"/>
      <c r="O242" s="37"/>
      <c r="P242" s="94">
        <v>1</v>
      </c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94">
        <v>1</v>
      </c>
      <c r="AE242" s="37"/>
      <c r="AF242" s="37"/>
      <c r="AG242" s="37"/>
      <c r="AH242" s="37"/>
      <c r="AI242" s="37"/>
      <c r="AJ242" s="37"/>
      <c r="AK242" s="94">
        <v>1</v>
      </c>
      <c r="AL242" s="37"/>
      <c r="AM242" s="73"/>
      <c r="AN242" s="73"/>
      <c r="AO242" s="73"/>
      <c r="AP242" s="73"/>
      <c r="AQ242" s="62">
        <f t="shared" si="47"/>
        <v>4</v>
      </c>
      <c r="AR242" s="22">
        <f t="shared" si="52"/>
        <v>102</v>
      </c>
      <c r="AS242" s="75">
        <f t="shared" si="48"/>
        <v>3.9215686274509803E-2</v>
      </c>
    </row>
    <row r="243" spans="1:45" ht="12.75" customHeight="1" x14ac:dyDescent="0.2">
      <c r="A243" s="163"/>
      <c r="B243" s="168"/>
      <c r="C243" s="79" t="s">
        <v>119</v>
      </c>
      <c r="D243" s="36"/>
      <c r="E243" s="37"/>
      <c r="F243" s="37"/>
      <c r="G243" s="94">
        <v>1</v>
      </c>
      <c r="H243" s="37"/>
      <c r="I243" s="37"/>
      <c r="J243" s="37"/>
      <c r="K243" s="37"/>
      <c r="L243" s="37"/>
      <c r="M243" s="37"/>
      <c r="N243" s="37"/>
      <c r="O243" s="37"/>
      <c r="P243" s="94">
        <v>1</v>
      </c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94">
        <v>1</v>
      </c>
      <c r="AE243" s="37"/>
      <c r="AF243" s="37"/>
      <c r="AG243" s="37"/>
      <c r="AH243" s="37"/>
      <c r="AI243" s="73"/>
      <c r="AJ243" s="73"/>
      <c r="AK243" s="94">
        <v>1</v>
      </c>
      <c r="AL243" s="37"/>
      <c r="AM243" s="73"/>
      <c r="AN243" s="73"/>
      <c r="AO243" s="73"/>
      <c r="AP243" s="73"/>
      <c r="AQ243" s="62">
        <f t="shared" si="47"/>
        <v>4</v>
      </c>
      <c r="AR243" s="22">
        <f t="shared" si="52"/>
        <v>102</v>
      </c>
      <c r="AS243" s="75">
        <f t="shared" si="48"/>
        <v>3.9215686274509803E-2</v>
      </c>
    </row>
    <row r="244" spans="1:45" x14ac:dyDescent="0.2">
      <c r="A244" s="163"/>
      <c r="B244" s="166" t="s">
        <v>120</v>
      </c>
      <c r="C244" s="31" t="s">
        <v>116</v>
      </c>
      <c r="D244" s="36"/>
      <c r="E244" s="37"/>
      <c r="F244" s="37"/>
      <c r="G244" s="37"/>
      <c r="H244" s="37"/>
      <c r="I244" s="37"/>
      <c r="J244" s="37"/>
      <c r="K244" s="37"/>
      <c r="L244" s="37"/>
      <c r="M244" s="94">
        <v>1</v>
      </c>
      <c r="N244" s="37"/>
      <c r="O244" s="37"/>
      <c r="P244" s="37"/>
      <c r="Q244" s="37"/>
      <c r="R244" s="37"/>
      <c r="S244" s="37"/>
      <c r="T244" s="37"/>
      <c r="U244" s="37"/>
      <c r="V244" s="94">
        <v>1</v>
      </c>
      <c r="W244" s="37"/>
      <c r="X244" s="37"/>
      <c r="Y244" s="37"/>
      <c r="Z244" s="37"/>
      <c r="AA244" s="37"/>
      <c r="AB244" s="94">
        <v>1</v>
      </c>
      <c r="AC244" s="37"/>
      <c r="AD244" s="37"/>
      <c r="AE244" s="37"/>
      <c r="AF244" s="37"/>
      <c r="AG244" s="37"/>
      <c r="AH244" s="101">
        <v>1</v>
      </c>
      <c r="AI244" s="22"/>
      <c r="AJ244" s="73"/>
      <c r="AK244" s="94">
        <v>1</v>
      </c>
      <c r="AL244" s="37"/>
      <c r="AM244" s="73"/>
      <c r="AN244" s="73"/>
      <c r="AO244" s="73"/>
      <c r="AP244" s="73"/>
      <c r="AQ244" s="62">
        <f t="shared" si="47"/>
        <v>5</v>
      </c>
      <c r="AR244" s="22">
        <f t="shared" si="52"/>
        <v>102</v>
      </c>
      <c r="AS244" s="75">
        <f t="shared" si="48"/>
        <v>4.9019607843137254E-2</v>
      </c>
    </row>
    <row r="245" spans="1:45" ht="12.75" customHeight="1" x14ac:dyDescent="0.2">
      <c r="A245" s="163"/>
      <c r="B245" s="167"/>
      <c r="C245" s="31" t="s">
        <v>117</v>
      </c>
      <c r="D245" s="36"/>
      <c r="E245" s="37"/>
      <c r="F245" s="37"/>
      <c r="G245" s="37"/>
      <c r="H245" s="37"/>
      <c r="I245" s="37"/>
      <c r="J245" s="37"/>
      <c r="K245" s="37"/>
      <c r="L245" s="37"/>
      <c r="M245" s="94">
        <v>1</v>
      </c>
      <c r="N245" s="37"/>
      <c r="O245" s="37"/>
      <c r="P245" s="37"/>
      <c r="Q245" s="37"/>
      <c r="R245" s="37"/>
      <c r="S245" s="37"/>
      <c r="T245" s="37"/>
      <c r="U245" s="37"/>
      <c r="V245" s="94">
        <v>1</v>
      </c>
      <c r="W245" s="37"/>
      <c r="X245" s="37"/>
      <c r="Y245" s="37"/>
      <c r="Z245" s="37"/>
      <c r="AA245" s="37"/>
      <c r="AB245" s="94">
        <v>1</v>
      </c>
      <c r="AC245" s="37"/>
      <c r="AD245" s="37"/>
      <c r="AE245" s="37"/>
      <c r="AF245" s="37"/>
      <c r="AG245" s="37"/>
      <c r="AH245" s="101">
        <v>1</v>
      </c>
      <c r="AI245" s="22"/>
      <c r="AJ245" s="73"/>
      <c r="AK245" s="94">
        <v>1</v>
      </c>
      <c r="AL245" s="37"/>
      <c r="AM245" s="73"/>
      <c r="AN245" s="73"/>
      <c r="AO245" s="73"/>
      <c r="AP245" s="73"/>
      <c r="AQ245" s="62">
        <f t="shared" si="47"/>
        <v>5</v>
      </c>
      <c r="AR245" s="22">
        <f t="shared" si="52"/>
        <v>102</v>
      </c>
      <c r="AS245" s="75">
        <f t="shared" si="48"/>
        <v>4.9019607843137254E-2</v>
      </c>
    </row>
    <row r="246" spans="1:45" ht="12.75" customHeight="1" x14ac:dyDescent="0.2">
      <c r="A246" s="163"/>
      <c r="B246" s="167"/>
      <c r="C246" s="31" t="s">
        <v>118</v>
      </c>
      <c r="D246" s="36"/>
      <c r="E246" s="37"/>
      <c r="F246" s="37"/>
      <c r="G246" s="37"/>
      <c r="H246" s="37"/>
      <c r="I246" s="37"/>
      <c r="J246" s="37"/>
      <c r="K246" s="37"/>
      <c r="L246" s="37"/>
      <c r="M246" s="94">
        <v>1</v>
      </c>
      <c r="N246" s="37"/>
      <c r="O246" s="37"/>
      <c r="P246" s="37"/>
      <c r="Q246" s="37"/>
      <c r="R246" s="37"/>
      <c r="S246" s="37"/>
      <c r="T246" s="37"/>
      <c r="U246" s="37"/>
      <c r="V246" s="94">
        <v>1</v>
      </c>
      <c r="W246" s="37"/>
      <c r="X246" s="37"/>
      <c r="Y246" s="37"/>
      <c r="Z246" s="37"/>
      <c r="AA246" s="37"/>
      <c r="AB246" s="94">
        <v>1</v>
      </c>
      <c r="AC246" s="37"/>
      <c r="AD246" s="37"/>
      <c r="AE246" s="37"/>
      <c r="AF246" s="37"/>
      <c r="AG246" s="37"/>
      <c r="AH246" s="101">
        <v>1</v>
      </c>
      <c r="AI246" s="22"/>
      <c r="AJ246" s="73"/>
      <c r="AK246" s="94">
        <v>1</v>
      </c>
      <c r="AL246" s="37"/>
      <c r="AM246" s="73"/>
      <c r="AN246" s="73"/>
      <c r="AO246" s="73"/>
      <c r="AP246" s="73"/>
      <c r="AQ246" s="62">
        <f t="shared" si="47"/>
        <v>5</v>
      </c>
      <c r="AR246" s="22">
        <f t="shared" si="52"/>
        <v>102</v>
      </c>
      <c r="AS246" s="75">
        <f t="shared" si="48"/>
        <v>4.9019607843137254E-2</v>
      </c>
    </row>
    <row r="247" spans="1:45" ht="12.75" customHeight="1" x14ac:dyDescent="0.2">
      <c r="A247" s="163"/>
      <c r="B247" s="168"/>
      <c r="C247" s="79" t="s">
        <v>119</v>
      </c>
      <c r="D247" s="36"/>
      <c r="E247" s="37"/>
      <c r="F247" s="37"/>
      <c r="G247" s="37"/>
      <c r="H247" s="37"/>
      <c r="I247" s="37"/>
      <c r="J247" s="37"/>
      <c r="K247" s="37"/>
      <c r="L247" s="37"/>
      <c r="M247" s="94">
        <v>1</v>
      </c>
      <c r="N247" s="37"/>
      <c r="O247" s="37"/>
      <c r="P247" s="37"/>
      <c r="Q247" s="37"/>
      <c r="R247" s="37"/>
      <c r="S247" s="37"/>
      <c r="T247" s="37"/>
      <c r="U247" s="37"/>
      <c r="V247" s="94">
        <v>1</v>
      </c>
      <c r="W247" s="37"/>
      <c r="X247" s="37"/>
      <c r="Y247" s="37"/>
      <c r="Z247" s="37"/>
      <c r="AA247" s="37"/>
      <c r="AB247" s="94">
        <v>1</v>
      </c>
      <c r="AC247" s="37"/>
      <c r="AD247" s="37"/>
      <c r="AE247" s="37"/>
      <c r="AF247" s="37"/>
      <c r="AG247" s="37"/>
      <c r="AH247" s="101">
        <v>1</v>
      </c>
      <c r="AI247" s="22"/>
      <c r="AJ247" s="73"/>
      <c r="AK247" s="94">
        <v>1</v>
      </c>
      <c r="AL247" s="37"/>
      <c r="AM247" s="73"/>
      <c r="AN247" s="73"/>
      <c r="AO247" s="73"/>
      <c r="AP247" s="73"/>
      <c r="AQ247" s="62">
        <f t="shared" si="47"/>
        <v>5</v>
      </c>
      <c r="AR247" s="22">
        <f t="shared" si="52"/>
        <v>102</v>
      </c>
      <c r="AS247" s="75">
        <f t="shared" si="48"/>
        <v>4.9019607843137254E-2</v>
      </c>
    </row>
    <row r="248" spans="1:45" ht="12.75" customHeight="1" x14ac:dyDescent="0.2">
      <c r="A248" s="163"/>
      <c r="B248" s="166" t="s">
        <v>121</v>
      </c>
      <c r="C248" s="31" t="s">
        <v>116</v>
      </c>
      <c r="D248" s="72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94">
        <v>1</v>
      </c>
      <c r="W248" s="37"/>
      <c r="X248" s="37"/>
      <c r="Y248" s="37"/>
      <c r="Z248" s="37"/>
      <c r="AA248" s="37"/>
      <c r="AB248" s="37"/>
      <c r="AC248" s="94">
        <v>1</v>
      </c>
      <c r="AD248" s="37"/>
      <c r="AE248" s="37"/>
      <c r="AF248" s="37"/>
      <c r="AG248" s="37"/>
      <c r="AH248" s="101">
        <v>1</v>
      </c>
      <c r="AI248" s="22"/>
      <c r="AJ248" s="73"/>
      <c r="AK248" s="94">
        <v>1</v>
      </c>
      <c r="AL248" s="37"/>
      <c r="AM248" s="73"/>
      <c r="AN248" s="73"/>
      <c r="AO248" s="73"/>
      <c r="AP248" s="73"/>
      <c r="AQ248" s="62">
        <f t="shared" si="47"/>
        <v>4</v>
      </c>
      <c r="AR248" s="22">
        <f>34*2</f>
        <v>68</v>
      </c>
      <c r="AS248" s="75">
        <f t="shared" si="48"/>
        <v>5.8823529411764705E-2</v>
      </c>
    </row>
    <row r="249" spans="1:45" x14ac:dyDescent="0.2">
      <c r="A249" s="163"/>
      <c r="B249" s="167"/>
      <c r="C249" s="31" t="s">
        <v>117</v>
      </c>
      <c r="D249" s="36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94">
        <v>1</v>
      </c>
      <c r="W249" s="37"/>
      <c r="X249" s="37"/>
      <c r="Y249" s="37"/>
      <c r="Z249" s="37"/>
      <c r="AA249" s="37"/>
      <c r="AB249" s="37"/>
      <c r="AC249" s="94">
        <v>1</v>
      </c>
      <c r="AD249" s="37"/>
      <c r="AE249" s="37"/>
      <c r="AF249" s="37"/>
      <c r="AG249" s="37"/>
      <c r="AH249" s="101">
        <v>1</v>
      </c>
      <c r="AI249" s="22"/>
      <c r="AJ249" s="73"/>
      <c r="AK249" s="94">
        <v>1</v>
      </c>
      <c r="AL249" s="37"/>
      <c r="AM249" s="73"/>
      <c r="AN249" s="73"/>
      <c r="AO249" s="73"/>
      <c r="AP249" s="73"/>
      <c r="AQ249" s="62">
        <f t="shared" si="47"/>
        <v>4</v>
      </c>
      <c r="AR249" s="22">
        <f t="shared" ref="AR249:AR251" si="53">34*2</f>
        <v>68</v>
      </c>
      <c r="AS249" s="75">
        <f t="shared" si="48"/>
        <v>5.8823529411764705E-2</v>
      </c>
    </row>
    <row r="250" spans="1:45" x14ac:dyDescent="0.2">
      <c r="A250" s="163"/>
      <c r="B250" s="167"/>
      <c r="C250" s="31" t="s">
        <v>118</v>
      </c>
      <c r="D250" s="36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94">
        <v>1</v>
      </c>
      <c r="W250" s="37"/>
      <c r="X250" s="37"/>
      <c r="Y250" s="37"/>
      <c r="Z250" s="37"/>
      <c r="AA250" s="37"/>
      <c r="AB250" s="37"/>
      <c r="AC250" s="94">
        <v>1</v>
      </c>
      <c r="AD250" s="37"/>
      <c r="AE250" s="37"/>
      <c r="AF250" s="37"/>
      <c r="AG250" s="37"/>
      <c r="AH250" s="101">
        <v>1</v>
      </c>
      <c r="AI250" s="22"/>
      <c r="AJ250" s="73"/>
      <c r="AK250" s="94">
        <v>1</v>
      </c>
      <c r="AL250" s="37"/>
      <c r="AM250" s="73"/>
      <c r="AN250" s="73"/>
      <c r="AO250" s="73"/>
      <c r="AP250" s="73"/>
      <c r="AQ250" s="62">
        <f t="shared" si="47"/>
        <v>4</v>
      </c>
      <c r="AR250" s="22">
        <f t="shared" si="53"/>
        <v>68</v>
      </c>
      <c r="AS250" s="75">
        <f t="shared" si="48"/>
        <v>5.8823529411764705E-2</v>
      </c>
    </row>
    <row r="251" spans="1:45" x14ac:dyDescent="0.2">
      <c r="A251" s="163"/>
      <c r="B251" s="168"/>
      <c r="C251" s="79" t="s">
        <v>119</v>
      </c>
      <c r="D251" s="72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94">
        <v>1</v>
      </c>
      <c r="W251" s="37"/>
      <c r="X251" s="37"/>
      <c r="Y251" s="37"/>
      <c r="Z251" s="37"/>
      <c r="AA251" s="37"/>
      <c r="AB251" s="37"/>
      <c r="AC251" s="94">
        <v>1</v>
      </c>
      <c r="AD251" s="37"/>
      <c r="AE251" s="37"/>
      <c r="AF251" s="37"/>
      <c r="AG251" s="37"/>
      <c r="AH251" s="101">
        <v>1</v>
      </c>
      <c r="AI251" s="22"/>
      <c r="AJ251" s="73"/>
      <c r="AK251" s="94">
        <v>1</v>
      </c>
      <c r="AL251" s="37"/>
      <c r="AM251" s="73"/>
      <c r="AN251" s="73"/>
      <c r="AO251" s="73"/>
      <c r="AP251" s="73"/>
      <c r="AQ251" s="62">
        <f t="shared" si="47"/>
        <v>4</v>
      </c>
      <c r="AR251" s="22">
        <f t="shared" si="53"/>
        <v>68</v>
      </c>
      <c r="AS251" s="75">
        <f t="shared" si="48"/>
        <v>5.8823529411764705E-2</v>
      </c>
    </row>
    <row r="252" spans="1:45" ht="13.5" customHeight="1" x14ac:dyDescent="0.2">
      <c r="A252" s="163"/>
      <c r="B252" s="166" t="s">
        <v>122</v>
      </c>
      <c r="C252" s="31" t="s">
        <v>116</v>
      </c>
      <c r="D252" s="72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94">
        <v>1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105"/>
      <c r="AI252" s="22"/>
      <c r="AJ252" s="73"/>
      <c r="AK252" s="37"/>
      <c r="AL252" s="37"/>
      <c r="AM252" s="73"/>
      <c r="AN252" s="73"/>
      <c r="AO252" s="73"/>
      <c r="AP252" s="73"/>
      <c r="AQ252" s="62">
        <f t="shared" si="47"/>
        <v>1</v>
      </c>
      <c r="AR252" s="22">
        <f>34*1</f>
        <v>34</v>
      </c>
      <c r="AS252" s="75">
        <f t="shared" si="48"/>
        <v>2.9411764705882353E-2</v>
      </c>
    </row>
    <row r="253" spans="1:45" ht="12.75" customHeight="1" x14ac:dyDescent="0.2">
      <c r="A253" s="163"/>
      <c r="B253" s="167"/>
      <c r="C253" s="31" t="s">
        <v>117</v>
      </c>
      <c r="D253" s="36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102">
        <v>1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105"/>
      <c r="AI253" s="22"/>
      <c r="AJ253" s="73"/>
      <c r="AK253" s="37"/>
      <c r="AL253" s="37"/>
      <c r="AM253" s="73"/>
      <c r="AN253" s="73"/>
      <c r="AO253" s="73"/>
      <c r="AP253" s="73"/>
      <c r="AQ253" s="62">
        <f t="shared" si="47"/>
        <v>1</v>
      </c>
      <c r="AR253" s="22">
        <f t="shared" ref="AR253:AR259" si="54">34*1</f>
        <v>34</v>
      </c>
      <c r="AS253" s="75">
        <f t="shared" si="48"/>
        <v>2.9411764705882353E-2</v>
      </c>
    </row>
    <row r="254" spans="1:45" ht="12.75" customHeight="1" x14ac:dyDescent="0.2">
      <c r="A254" s="163"/>
      <c r="B254" s="167"/>
      <c r="C254" s="31" t="s">
        <v>118</v>
      </c>
      <c r="D254" s="36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102">
        <v>1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105"/>
      <c r="AI254" s="22"/>
      <c r="AJ254" s="73"/>
      <c r="AK254" s="37"/>
      <c r="AL254" s="37"/>
      <c r="AM254" s="73"/>
      <c r="AN254" s="73"/>
      <c r="AO254" s="73"/>
      <c r="AP254" s="73"/>
      <c r="AQ254" s="62">
        <f t="shared" si="47"/>
        <v>1</v>
      </c>
      <c r="AR254" s="22">
        <f t="shared" si="54"/>
        <v>34</v>
      </c>
      <c r="AS254" s="75">
        <f t="shared" si="48"/>
        <v>2.9411764705882353E-2</v>
      </c>
    </row>
    <row r="255" spans="1:45" ht="12.75" customHeight="1" x14ac:dyDescent="0.2">
      <c r="A255" s="163"/>
      <c r="B255" s="168"/>
      <c r="C255" s="79" t="s">
        <v>119</v>
      </c>
      <c r="D255" s="72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41"/>
      <c r="T255" s="94">
        <v>1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105"/>
      <c r="AI255" s="22"/>
      <c r="AJ255" s="73"/>
      <c r="AK255" s="37"/>
      <c r="AL255" s="37"/>
      <c r="AM255" s="73"/>
      <c r="AN255" s="73"/>
      <c r="AO255" s="73"/>
      <c r="AP255" s="73"/>
      <c r="AQ255" s="62">
        <f t="shared" si="47"/>
        <v>1</v>
      </c>
      <c r="AR255" s="22">
        <f t="shared" si="54"/>
        <v>34</v>
      </c>
      <c r="AS255" s="75">
        <f t="shared" si="48"/>
        <v>2.9411764705882353E-2</v>
      </c>
    </row>
    <row r="256" spans="1:45" ht="12.75" customHeight="1" x14ac:dyDescent="0.2">
      <c r="A256" s="163"/>
      <c r="B256" s="166" t="s">
        <v>123</v>
      </c>
      <c r="C256" s="31" t="s">
        <v>116</v>
      </c>
      <c r="D256" s="36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94">
        <v>1</v>
      </c>
      <c r="X256" s="37"/>
      <c r="Y256" s="37"/>
      <c r="Z256" s="37"/>
      <c r="AA256" s="37"/>
      <c r="AB256" s="37"/>
      <c r="AC256" s="37"/>
      <c r="AD256" s="37"/>
      <c r="AE256" s="37"/>
      <c r="AF256" s="37"/>
      <c r="AG256" s="41"/>
      <c r="AH256" s="94">
        <v>1</v>
      </c>
      <c r="AI256" s="37"/>
      <c r="AJ256" s="73"/>
      <c r="AK256" s="37"/>
      <c r="AL256" s="37"/>
      <c r="AM256" s="73"/>
      <c r="AN256" s="73"/>
      <c r="AO256" s="73"/>
      <c r="AP256" s="73"/>
      <c r="AQ256" s="62">
        <f t="shared" si="47"/>
        <v>2</v>
      </c>
      <c r="AR256" s="22">
        <f t="shared" si="54"/>
        <v>34</v>
      </c>
      <c r="AS256" s="75">
        <f t="shared" si="48"/>
        <v>5.8823529411764705E-2</v>
      </c>
    </row>
    <row r="257" spans="1:45" ht="12.75" customHeight="1" x14ac:dyDescent="0.2">
      <c r="A257" s="163"/>
      <c r="B257" s="167"/>
      <c r="C257" s="31" t="s">
        <v>117</v>
      </c>
      <c r="D257" s="36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94">
        <v>1</v>
      </c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94">
        <v>1</v>
      </c>
      <c r="AI257" s="37"/>
      <c r="AJ257" s="41"/>
      <c r="AK257" s="37"/>
      <c r="AL257" s="37"/>
      <c r="AM257" s="73"/>
      <c r="AN257" s="73"/>
      <c r="AO257" s="73"/>
      <c r="AP257" s="73"/>
      <c r="AQ257" s="62">
        <f t="shared" si="47"/>
        <v>2</v>
      </c>
      <c r="AR257" s="22">
        <f t="shared" si="54"/>
        <v>34</v>
      </c>
      <c r="AS257" s="75">
        <f t="shared" si="48"/>
        <v>5.8823529411764705E-2</v>
      </c>
    </row>
    <row r="258" spans="1:45" ht="12.75" customHeight="1" x14ac:dyDescent="0.2">
      <c r="A258" s="163"/>
      <c r="B258" s="167"/>
      <c r="C258" s="31" t="s">
        <v>118</v>
      </c>
      <c r="D258" s="36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94">
        <v>1</v>
      </c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186">
        <v>2</v>
      </c>
      <c r="AI258" s="37"/>
      <c r="AJ258" s="41"/>
      <c r="AK258" s="37"/>
      <c r="AL258" s="37"/>
      <c r="AM258" s="73"/>
      <c r="AN258" s="73"/>
      <c r="AO258" s="73"/>
      <c r="AP258" s="73"/>
      <c r="AQ258" s="62">
        <f t="shared" si="47"/>
        <v>3</v>
      </c>
      <c r="AR258" s="22">
        <f t="shared" si="54"/>
        <v>34</v>
      </c>
      <c r="AS258" s="75">
        <f t="shared" si="48"/>
        <v>8.8235294117647065E-2</v>
      </c>
    </row>
    <row r="259" spans="1:45" ht="12.75" customHeight="1" x14ac:dyDescent="0.2">
      <c r="A259" s="163"/>
      <c r="B259" s="167"/>
      <c r="C259" s="79" t="s">
        <v>119</v>
      </c>
      <c r="D259" s="72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94">
        <v>1</v>
      </c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94">
        <v>1</v>
      </c>
      <c r="AI259" s="37"/>
      <c r="AJ259" s="37"/>
      <c r="AK259" s="37"/>
      <c r="AL259" s="37"/>
      <c r="AM259" s="73"/>
      <c r="AN259" s="73"/>
      <c r="AO259" s="73"/>
      <c r="AP259" s="73"/>
      <c r="AQ259" s="62">
        <f t="shared" si="47"/>
        <v>2</v>
      </c>
      <c r="AR259" s="22">
        <f t="shared" si="54"/>
        <v>34</v>
      </c>
      <c r="AS259" s="75">
        <f t="shared" si="48"/>
        <v>5.8823529411764705E-2</v>
      </c>
    </row>
    <row r="260" spans="1:45" ht="12.75" customHeight="1" x14ac:dyDescent="0.2">
      <c r="A260" s="163"/>
      <c r="B260" s="166" t="s">
        <v>106</v>
      </c>
      <c r="C260" s="31" t="s">
        <v>116</v>
      </c>
      <c r="D260" s="36"/>
      <c r="E260" s="37"/>
      <c r="F260" s="37"/>
      <c r="G260" s="37"/>
      <c r="H260" s="37"/>
      <c r="I260" s="37"/>
      <c r="J260" s="37"/>
      <c r="K260" s="37"/>
      <c r="L260" s="37"/>
      <c r="M260" s="37"/>
      <c r="N260" s="94">
        <v>1</v>
      </c>
      <c r="O260" s="37"/>
      <c r="P260" s="37"/>
      <c r="Q260" s="37"/>
      <c r="R260" s="37"/>
      <c r="S260" s="37"/>
      <c r="T260" s="37"/>
      <c r="U260" s="94">
        <v>1</v>
      </c>
      <c r="V260" s="37"/>
      <c r="W260" s="37"/>
      <c r="X260" s="37"/>
      <c r="Y260" s="94">
        <v>1</v>
      </c>
      <c r="Z260" s="37"/>
      <c r="AA260" s="37"/>
      <c r="AB260" s="37"/>
      <c r="AC260" s="37"/>
      <c r="AD260" s="37"/>
      <c r="AE260" s="37"/>
      <c r="AF260" s="37"/>
      <c r="AG260" s="37"/>
      <c r="AH260" s="37"/>
      <c r="AI260" s="41"/>
      <c r="AJ260" s="37"/>
      <c r="AK260" s="37"/>
      <c r="AL260" s="94">
        <v>1</v>
      </c>
      <c r="AM260" s="73"/>
      <c r="AN260" s="73"/>
      <c r="AO260" s="73"/>
      <c r="AP260" s="73"/>
      <c r="AQ260" s="62">
        <f t="shared" si="47"/>
        <v>4</v>
      </c>
      <c r="AR260" s="22">
        <f>34*3</f>
        <v>102</v>
      </c>
      <c r="AS260" s="75">
        <f t="shared" si="48"/>
        <v>3.9215686274509803E-2</v>
      </c>
    </row>
    <row r="261" spans="1:45" ht="12.75" customHeight="1" x14ac:dyDescent="0.2">
      <c r="A261" s="163"/>
      <c r="B261" s="167"/>
      <c r="C261" s="31" t="s">
        <v>117</v>
      </c>
      <c r="D261" s="72"/>
      <c r="E261" s="37"/>
      <c r="F261" s="37"/>
      <c r="G261" s="37"/>
      <c r="H261" s="37"/>
      <c r="I261" s="37"/>
      <c r="J261" s="37"/>
      <c r="K261" s="37"/>
      <c r="L261" s="37"/>
      <c r="M261" s="37"/>
      <c r="N261" s="94">
        <v>1</v>
      </c>
      <c r="O261" s="37"/>
      <c r="P261" s="37"/>
      <c r="Q261" s="37"/>
      <c r="R261" s="37"/>
      <c r="S261" s="37"/>
      <c r="T261" s="37"/>
      <c r="U261" s="94">
        <v>1</v>
      </c>
      <c r="V261" s="37"/>
      <c r="W261" s="37"/>
      <c r="X261" s="37"/>
      <c r="Y261" s="94">
        <v>1</v>
      </c>
      <c r="Z261" s="37"/>
      <c r="AA261" s="37"/>
      <c r="AB261" s="37"/>
      <c r="AC261" s="37"/>
      <c r="AD261" s="37"/>
      <c r="AE261" s="37"/>
      <c r="AF261" s="41"/>
      <c r="AG261" s="41"/>
      <c r="AH261" s="37"/>
      <c r="AJ261" s="101">
        <v>1</v>
      </c>
      <c r="AK261" s="41"/>
      <c r="AL261" s="94">
        <v>1</v>
      </c>
      <c r="AM261" s="73"/>
      <c r="AN261" s="73"/>
      <c r="AO261" s="73"/>
      <c r="AP261" s="73"/>
      <c r="AQ261" s="62">
        <f t="shared" si="47"/>
        <v>5</v>
      </c>
      <c r="AR261" s="22">
        <f t="shared" ref="AR261:AR263" si="55">34*3</f>
        <v>102</v>
      </c>
      <c r="AS261" s="75">
        <f t="shared" si="48"/>
        <v>4.9019607843137254E-2</v>
      </c>
    </row>
    <row r="262" spans="1:45" ht="12.75" customHeight="1" x14ac:dyDescent="0.2">
      <c r="A262" s="163"/>
      <c r="B262" s="167"/>
      <c r="C262" s="31" t="s">
        <v>118</v>
      </c>
      <c r="D262" s="72"/>
      <c r="E262" s="37"/>
      <c r="F262" s="37"/>
      <c r="G262" s="37"/>
      <c r="H262" s="37"/>
      <c r="I262" s="37"/>
      <c r="J262" s="37"/>
      <c r="K262" s="37"/>
      <c r="L262" s="37"/>
      <c r="M262" s="37"/>
      <c r="N262" s="94">
        <v>1</v>
      </c>
      <c r="O262" s="37"/>
      <c r="P262" s="37"/>
      <c r="Q262" s="37"/>
      <c r="R262" s="37"/>
      <c r="S262" s="37"/>
      <c r="T262" s="37"/>
      <c r="U262" s="94">
        <v>1</v>
      </c>
      <c r="V262" s="37"/>
      <c r="W262" s="37"/>
      <c r="X262" s="37"/>
      <c r="Y262" s="94">
        <v>1</v>
      </c>
      <c r="Z262" s="37"/>
      <c r="AA262" s="37"/>
      <c r="AB262" s="37"/>
      <c r="AC262" s="37"/>
      <c r="AD262" s="37"/>
      <c r="AE262" s="37"/>
      <c r="AF262" s="41"/>
      <c r="AG262" s="41"/>
      <c r="AH262" s="37"/>
      <c r="AI262" s="37"/>
      <c r="AJ262" s="73"/>
      <c r="AK262" s="41"/>
      <c r="AL262" s="94">
        <v>1</v>
      </c>
      <c r="AM262" s="73"/>
      <c r="AN262" s="73"/>
      <c r="AO262" s="73"/>
      <c r="AP262" s="73"/>
      <c r="AQ262" s="62">
        <f t="shared" si="47"/>
        <v>4</v>
      </c>
      <c r="AR262" s="22">
        <f t="shared" si="55"/>
        <v>102</v>
      </c>
      <c r="AS262" s="75">
        <f t="shared" si="48"/>
        <v>3.9215686274509803E-2</v>
      </c>
    </row>
    <row r="263" spans="1:45" ht="12.75" customHeight="1" x14ac:dyDescent="0.2">
      <c r="A263" s="163"/>
      <c r="B263" s="168"/>
      <c r="C263" s="79" t="s">
        <v>119</v>
      </c>
      <c r="D263" s="72"/>
      <c r="E263" s="37"/>
      <c r="F263" s="37"/>
      <c r="G263" s="37"/>
      <c r="H263" s="37"/>
      <c r="I263" s="37"/>
      <c r="J263" s="37"/>
      <c r="K263" s="37"/>
      <c r="L263" s="37"/>
      <c r="M263" s="37"/>
      <c r="N263" s="94">
        <v>1</v>
      </c>
      <c r="O263" s="37"/>
      <c r="P263" s="37"/>
      <c r="Q263" s="37"/>
      <c r="R263" s="37"/>
      <c r="S263" s="37"/>
      <c r="T263" s="37"/>
      <c r="U263" s="94">
        <v>1</v>
      </c>
      <c r="V263" s="37"/>
      <c r="W263" s="37"/>
      <c r="X263" s="37"/>
      <c r="Y263" s="94">
        <v>1</v>
      </c>
      <c r="Z263" s="37"/>
      <c r="AA263" s="37"/>
      <c r="AB263" s="37"/>
      <c r="AC263" s="37"/>
      <c r="AD263" s="37"/>
      <c r="AE263" s="37"/>
      <c r="AF263" s="41"/>
      <c r="AG263" s="37"/>
      <c r="AH263" s="73"/>
      <c r="AI263" s="73"/>
      <c r="AJ263" s="73"/>
      <c r="AK263" s="41"/>
      <c r="AL263" s="94">
        <v>1</v>
      </c>
      <c r="AM263" s="73"/>
      <c r="AN263" s="73"/>
      <c r="AO263" s="73"/>
      <c r="AP263" s="73"/>
      <c r="AQ263" s="62">
        <f t="shared" si="47"/>
        <v>4</v>
      </c>
      <c r="AR263" s="22">
        <f t="shared" si="55"/>
        <v>102</v>
      </c>
      <c r="AS263" s="75">
        <f t="shared" si="48"/>
        <v>3.9215686274509803E-2</v>
      </c>
    </row>
    <row r="264" spans="1:45" ht="12.75" customHeight="1" x14ac:dyDescent="0.2">
      <c r="A264" s="163"/>
      <c r="B264" s="166" t="s">
        <v>107</v>
      </c>
      <c r="C264" s="31" t="s">
        <v>116</v>
      </c>
      <c r="D264" s="36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94">
        <v>1</v>
      </c>
      <c r="AB264" s="37"/>
      <c r="AC264" s="37"/>
      <c r="AD264" s="37"/>
      <c r="AE264" s="37"/>
      <c r="AF264" s="37"/>
      <c r="AG264" s="94">
        <v>2</v>
      </c>
      <c r="AH264" s="186">
        <v>2</v>
      </c>
      <c r="AI264" s="41"/>
      <c r="AJ264" s="73"/>
      <c r="AK264" s="94">
        <v>1</v>
      </c>
      <c r="AL264" s="37"/>
      <c r="AM264" s="73"/>
      <c r="AN264" s="73"/>
      <c r="AO264" s="73"/>
      <c r="AP264" s="73"/>
      <c r="AQ264" s="62">
        <f t="shared" si="47"/>
        <v>6</v>
      </c>
      <c r="AR264" s="22">
        <f>34*2</f>
        <v>68</v>
      </c>
      <c r="AS264" s="75">
        <f t="shared" si="48"/>
        <v>8.8235294117647065E-2</v>
      </c>
    </row>
    <row r="265" spans="1:45" ht="12.75" customHeight="1" x14ac:dyDescent="0.2">
      <c r="A265" s="163"/>
      <c r="B265" s="167"/>
      <c r="C265" s="31" t="s">
        <v>117</v>
      </c>
      <c r="D265" s="36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94">
        <v>1</v>
      </c>
      <c r="AB265" s="37"/>
      <c r="AC265" s="37"/>
      <c r="AD265" s="37"/>
      <c r="AE265" s="37"/>
      <c r="AF265" s="37"/>
      <c r="AG265" s="94">
        <v>2</v>
      </c>
      <c r="AH265" s="41"/>
      <c r="AI265" s="41"/>
      <c r="AJ265" s="73"/>
      <c r="AK265" s="94">
        <v>1</v>
      </c>
      <c r="AL265" s="37"/>
      <c r="AM265" s="73"/>
      <c r="AN265" s="73"/>
      <c r="AO265" s="73"/>
      <c r="AP265" s="73"/>
      <c r="AQ265" s="62">
        <f t="shared" si="47"/>
        <v>4</v>
      </c>
      <c r="AR265" s="22">
        <f t="shared" ref="AR265:AR272" si="56">34*2</f>
        <v>68</v>
      </c>
      <c r="AS265" s="75">
        <f t="shared" si="48"/>
        <v>5.8823529411764705E-2</v>
      </c>
    </row>
    <row r="266" spans="1:45" ht="12.75" customHeight="1" x14ac:dyDescent="0.2">
      <c r="A266" s="163"/>
      <c r="B266" s="167"/>
      <c r="C266" s="31" t="s">
        <v>118</v>
      </c>
      <c r="D266" s="36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94">
        <v>1</v>
      </c>
      <c r="AB266" s="37"/>
      <c r="AC266" s="37"/>
      <c r="AD266" s="37"/>
      <c r="AE266" s="37"/>
      <c r="AF266" s="37"/>
      <c r="AG266" s="94">
        <v>2</v>
      </c>
      <c r="AH266" s="41"/>
      <c r="AI266" s="41"/>
      <c r="AJ266" s="73"/>
      <c r="AK266" s="94">
        <v>1</v>
      </c>
      <c r="AL266" s="37"/>
      <c r="AM266" s="73"/>
      <c r="AN266" s="73"/>
      <c r="AO266" s="73"/>
      <c r="AP266" s="73"/>
      <c r="AQ266" s="62">
        <f t="shared" si="47"/>
        <v>4</v>
      </c>
      <c r="AR266" s="22">
        <f t="shared" si="56"/>
        <v>68</v>
      </c>
      <c r="AS266" s="75">
        <f t="shared" si="48"/>
        <v>5.8823529411764705E-2</v>
      </c>
    </row>
    <row r="267" spans="1:45" ht="12.75" customHeight="1" x14ac:dyDescent="0.2">
      <c r="A267" s="163"/>
      <c r="B267" s="168"/>
      <c r="C267" s="79" t="s">
        <v>119</v>
      </c>
      <c r="D267" s="36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94">
        <v>1</v>
      </c>
      <c r="AB267" s="37"/>
      <c r="AC267" s="37"/>
      <c r="AD267" s="37"/>
      <c r="AE267" s="37"/>
      <c r="AF267" s="37"/>
      <c r="AG267" s="94">
        <v>2</v>
      </c>
      <c r="AH267" s="41"/>
      <c r="AI267" s="41"/>
      <c r="AJ267" s="73"/>
      <c r="AK267" s="94">
        <v>1</v>
      </c>
      <c r="AL267" s="37"/>
      <c r="AM267" s="73"/>
      <c r="AN267" s="73"/>
      <c r="AO267" s="73"/>
      <c r="AP267" s="73"/>
      <c r="AQ267" s="62">
        <f t="shared" si="47"/>
        <v>4</v>
      </c>
      <c r="AR267" s="22">
        <f t="shared" si="56"/>
        <v>68</v>
      </c>
      <c r="AS267" s="75">
        <f t="shared" si="48"/>
        <v>5.8823529411764705E-2</v>
      </c>
    </row>
    <row r="268" spans="1:45" ht="12.75" customHeight="1" x14ac:dyDescent="0.2">
      <c r="A268" s="163"/>
      <c r="B268" s="166" t="s">
        <v>124</v>
      </c>
      <c r="C268" s="31" t="s">
        <v>116</v>
      </c>
      <c r="D268" s="36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94">
        <v>1</v>
      </c>
      <c r="T268" s="37"/>
      <c r="U268" s="37"/>
      <c r="V268" s="37"/>
      <c r="W268" s="37"/>
      <c r="X268" s="37"/>
      <c r="Y268" s="37"/>
      <c r="Z268" s="37"/>
      <c r="AA268" s="37"/>
      <c r="AB268" s="37"/>
      <c r="AC268" s="94">
        <v>1</v>
      </c>
      <c r="AD268" s="37"/>
      <c r="AE268" s="37"/>
      <c r="AF268" s="37"/>
      <c r="AG268" s="37"/>
      <c r="AH268" s="41"/>
      <c r="AI268" s="41"/>
      <c r="AJ268" s="73"/>
      <c r="AK268" s="94">
        <v>1</v>
      </c>
      <c r="AL268" s="37"/>
      <c r="AM268" s="73"/>
      <c r="AN268" s="73"/>
      <c r="AO268" s="73"/>
      <c r="AP268" s="73"/>
      <c r="AQ268" s="62">
        <f t="shared" si="47"/>
        <v>3</v>
      </c>
      <c r="AR268" s="22">
        <f t="shared" si="56"/>
        <v>68</v>
      </c>
      <c r="AS268" s="75">
        <f t="shared" si="48"/>
        <v>4.4117647058823532E-2</v>
      </c>
    </row>
    <row r="269" spans="1:45" ht="12.75" customHeight="1" x14ac:dyDescent="0.2">
      <c r="A269" s="163"/>
      <c r="B269" s="167"/>
      <c r="C269" s="31" t="s">
        <v>117</v>
      </c>
      <c r="D269" s="36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94">
        <v>1</v>
      </c>
      <c r="P269" s="37"/>
      <c r="Q269" s="37"/>
      <c r="R269" s="37"/>
      <c r="S269" s="94">
        <v>1</v>
      </c>
      <c r="T269" s="37"/>
      <c r="U269" s="37"/>
      <c r="V269" s="37"/>
      <c r="W269" s="37"/>
      <c r="X269" s="37"/>
      <c r="Y269" s="37"/>
      <c r="Z269" s="37"/>
      <c r="AA269" s="37"/>
      <c r="AB269" s="37"/>
      <c r="AC269" s="94">
        <v>1</v>
      </c>
      <c r="AD269" s="37"/>
      <c r="AE269" s="37"/>
      <c r="AF269" s="37"/>
      <c r="AG269" s="37"/>
      <c r="AH269" s="186">
        <v>2</v>
      </c>
      <c r="AI269" s="41"/>
      <c r="AJ269" s="73"/>
      <c r="AK269" s="94">
        <v>1</v>
      </c>
      <c r="AL269" s="37"/>
      <c r="AM269" s="73"/>
      <c r="AN269" s="73"/>
      <c r="AO269" s="73"/>
      <c r="AP269" s="73"/>
      <c r="AQ269" s="62">
        <f t="shared" si="47"/>
        <v>6</v>
      </c>
      <c r="AR269" s="81">
        <f>34*3</f>
        <v>102</v>
      </c>
      <c r="AS269" s="75">
        <f t="shared" si="48"/>
        <v>5.8823529411764705E-2</v>
      </c>
    </row>
    <row r="270" spans="1:45" ht="12.75" customHeight="1" x14ac:dyDescent="0.2">
      <c r="A270" s="163"/>
      <c r="B270" s="167"/>
      <c r="C270" s="31" t="s">
        <v>118</v>
      </c>
      <c r="D270" s="36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94">
        <v>1</v>
      </c>
      <c r="T270" s="37"/>
      <c r="U270" s="37"/>
      <c r="V270" s="37"/>
      <c r="W270" s="37"/>
      <c r="X270" s="37"/>
      <c r="Y270" s="37"/>
      <c r="Z270" s="37"/>
      <c r="AA270" s="37"/>
      <c r="AB270" s="37"/>
      <c r="AC270" s="94">
        <v>1</v>
      </c>
      <c r="AD270" s="37"/>
      <c r="AE270" s="37"/>
      <c r="AF270" s="37"/>
      <c r="AG270" s="37"/>
      <c r="AH270" s="41"/>
      <c r="AI270" s="41"/>
      <c r="AJ270" s="73"/>
      <c r="AK270" s="94">
        <v>1</v>
      </c>
      <c r="AL270" s="37"/>
      <c r="AM270" s="73"/>
      <c r="AN270" s="73"/>
      <c r="AO270" s="73"/>
      <c r="AP270" s="73"/>
      <c r="AQ270" s="62">
        <f t="shared" si="47"/>
        <v>3</v>
      </c>
      <c r="AR270" s="22">
        <f t="shared" si="56"/>
        <v>68</v>
      </c>
      <c r="AS270" s="75">
        <f t="shared" si="48"/>
        <v>4.4117647058823532E-2</v>
      </c>
    </row>
    <row r="271" spans="1:45" ht="12.75" customHeight="1" x14ac:dyDescent="0.2">
      <c r="A271" s="163"/>
      <c r="B271" s="168"/>
      <c r="C271" s="79" t="s">
        <v>119</v>
      </c>
      <c r="D271" s="72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94">
        <v>1</v>
      </c>
      <c r="T271" s="37"/>
      <c r="U271" s="37"/>
      <c r="V271" s="37"/>
      <c r="W271" s="37"/>
      <c r="X271" s="37"/>
      <c r="Y271" s="37"/>
      <c r="Z271" s="37"/>
      <c r="AA271" s="37"/>
      <c r="AB271" s="37"/>
      <c r="AC271" s="94">
        <v>1</v>
      </c>
      <c r="AD271" s="37"/>
      <c r="AE271" s="37"/>
      <c r="AF271" s="37"/>
      <c r="AG271" s="37"/>
      <c r="AH271" s="41"/>
      <c r="AI271" s="37"/>
      <c r="AJ271" s="37"/>
      <c r="AK271" s="94">
        <v>1</v>
      </c>
      <c r="AL271" s="37"/>
      <c r="AM271" s="73"/>
      <c r="AN271" s="73"/>
      <c r="AO271" s="73"/>
      <c r="AP271" s="73"/>
      <c r="AQ271" s="62">
        <f t="shared" si="47"/>
        <v>3</v>
      </c>
      <c r="AR271" s="22">
        <f t="shared" si="56"/>
        <v>68</v>
      </c>
      <c r="AS271" s="75">
        <f t="shared" si="48"/>
        <v>4.4117647058823532E-2</v>
      </c>
    </row>
    <row r="272" spans="1:45" ht="12.75" customHeight="1" x14ac:dyDescent="0.2">
      <c r="A272" s="163"/>
      <c r="B272" s="166" t="s">
        <v>108</v>
      </c>
      <c r="C272" s="31" t="s">
        <v>116</v>
      </c>
      <c r="D272" s="72"/>
      <c r="E272" s="37"/>
      <c r="F272" s="37"/>
      <c r="G272" s="37"/>
      <c r="H272" s="94">
        <v>1</v>
      </c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41"/>
      <c r="AI272" s="94">
        <v>1</v>
      </c>
      <c r="AJ272" s="35"/>
      <c r="AK272" s="37"/>
      <c r="AL272" s="37"/>
      <c r="AM272" s="73"/>
      <c r="AN272" s="73"/>
      <c r="AO272" s="73"/>
      <c r="AP272" s="73"/>
      <c r="AQ272" s="62">
        <f t="shared" si="47"/>
        <v>2</v>
      </c>
      <c r="AR272" s="81">
        <f t="shared" si="56"/>
        <v>68</v>
      </c>
      <c r="AS272" s="75">
        <f t="shared" si="48"/>
        <v>2.9411764705882353E-2</v>
      </c>
    </row>
    <row r="273" spans="1:45" ht="12.75" customHeight="1" x14ac:dyDescent="0.2">
      <c r="A273" s="163"/>
      <c r="B273" s="167"/>
      <c r="C273" s="31" t="s">
        <v>117</v>
      </c>
      <c r="D273" s="72"/>
      <c r="E273" s="37"/>
      <c r="F273" s="37"/>
      <c r="G273" s="37"/>
      <c r="H273" s="94">
        <v>1</v>
      </c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41"/>
      <c r="AI273" s="94">
        <v>1</v>
      </c>
      <c r="AJ273" s="35"/>
      <c r="AK273" s="37"/>
      <c r="AL273" s="37"/>
      <c r="AM273" s="73"/>
      <c r="AN273" s="73"/>
      <c r="AO273" s="73"/>
      <c r="AP273" s="73"/>
      <c r="AQ273" s="62">
        <f t="shared" si="47"/>
        <v>2</v>
      </c>
      <c r="AR273" s="22">
        <f t="shared" ref="AR273:AR283" si="57">34*1</f>
        <v>34</v>
      </c>
      <c r="AS273" s="75">
        <f t="shared" si="48"/>
        <v>5.8823529411764705E-2</v>
      </c>
    </row>
    <row r="274" spans="1:45" ht="12.75" customHeight="1" x14ac:dyDescent="0.2">
      <c r="A274" s="163"/>
      <c r="B274" s="167"/>
      <c r="C274" s="31" t="s">
        <v>118</v>
      </c>
      <c r="D274" s="72"/>
      <c r="E274" s="37"/>
      <c r="F274" s="37"/>
      <c r="G274" s="37"/>
      <c r="H274" s="94">
        <v>1</v>
      </c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41"/>
      <c r="AI274" s="94">
        <v>1</v>
      </c>
      <c r="AJ274" s="35"/>
      <c r="AK274" s="37"/>
      <c r="AL274" s="37"/>
      <c r="AM274" s="73"/>
      <c r="AN274" s="73"/>
      <c r="AO274" s="73"/>
      <c r="AP274" s="73"/>
      <c r="AQ274" s="62">
        <f t="shared" si="47"/>
        <v>2</v>
      </c>
      <c r="AR274" s="22">
        <f t="shared" si="57"/>
        <v>34</v>
      </c>
      <c r="AS274" s="75">
        <f t="shared" si="48"/>
        <v>5.8823529411764705E-2</v>
      </c>
    </row>
    <row r="275" spans="1:45" ht="12.75" customHeight="1" x14ac:dyDescent="0.2">
      <c r="A275" s="163"/>
      <c r="B275" s="168"/>
      <c r="C275" s="79" t="s">
        <v>119</v>
      </c>
      <c r="D275" s="72"/>
      <c r="E275" s="37"/>
      <c r="F275" s="37"/>
      <c r="G275" s="37"/>
      <c r="H275" s="94">
        <v>1</v>
      </c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186">
        <v>2</v>
      </c>
      <c r="AI275" s="94">
        <v>1</v>
      </c>
      <c r="AJ275" s="35"/>
      <c r="AK275" s="37"/>
      <c r="AL275" s="37"/>
      <c r="AM275" s="73"/>
      <c r="AN275" s="73"/>
      <c r="AO275" s="73"/>
      <c r="AP275" s="73"/>
      <c r="AQ275" s="62">
        <f t="shared" si="47"/>
        <v>4</v>
      </c>
      <c r="AR275" s="22">
        <f t="shared" si="57"/>
        <v>34</v>
      </c>
      <c r="AS275" s="75">
        <f t="shared" si="48"/>
        <v>0.11764705882352941</v>
      </c>
    </row>
    <row r="276" spans="1:45" ht="12.75" customHeight="1" x14ac:dyDescent="0.2">
      <c r="A276" s="163"/>
      <c r="B276" s="125" t="s">
        <v>79</v>
      </c>
      <c r="C276" s="31" t="s">
        <v>116</v>
      </c>
      <c r="D276" s="72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41"/>
      <c r="AI276" s="37"/>
      <c r="AJ276" s="37"/>
      <c r="AK276" s="37"/>
      <c r="AL276" s="37"/>
      <c r="AM276" s="73"/>
      <c r="AN276" s="73"/>
      <c r="AO276" s="73"/>
      <c r="AP276" s="73"/>
      <c r="AQ276" s="62">
        <f t="shared" si="47"/>
        <v>0</v>
      </c>
      <c r="AR276" s="22">
        <f t="shared" si="57"/>
        <v>34</v>
      </c>
      <c r="AS276" s="75">
        <f t="shared" si="48"/>
        <v>0</v>
      </c>
    </row>
    <row r="277" spans="1:45" ht="12.75" customHeight="1" x14ac:dyDescent="0.2">
      <c r="A277" s="163"/>
      <c r="B277" s="125"/>
      <c r="C277" s="31" t="s">
        <v>117</v>
      </c>
      <c r="D277" s="72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41"/>
      <c r="AI277" s="37"/>
      <c r="AJ277" s="37"/>
      <c r="AK277" s="37"/>
      <c r="AL277" s="37"/>
      <c r="AM277" s="73"/>
      <c r="AN277" s="73"/>
      <c r="AO277" s="73"/>
      <c r="AP277" s="73"/>
      <c r="AQ277" s="62">
        <f t="shared" si="47"/>
        <v>0</v>
      </c>
      <c r="AR277" s="22">
        <f t="shared" si="57"/>
        <v>34</v>
      </c>
      <c r="AS277" s="75">
        <f t="shared" si="48"/>
        <v>0</v>
      </c>
    </row>
    <row r="278" spans="1:45" ht="12.75" customHeight="1" x14ac:dyDescent="0.2">
      <c r="A278" s="163"/>
      <c r="B278" s="125"/>
      <c r="C278" s="31" t="s">
        <v>118</v>
      </c>
      <c r="D278" s="72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41"/>
      <c r="AI278" s="37"/>
      <c r="AJ278" s="37"/>
      <c r="AK278" s="37"/>
      <c r="AL278" s="37"/>
      <c r="AM278" s="73"/>
      <c r="AN278" s="73"/>
      <c r="AO278" s="73"/>
      <c r="AP278" s="73"/>
      <c r="AQ278" s="62">
        <f t="shared" si="47"/>
        <v>0</v>
      </c>
      <c r="AR278" s="22">
        <f t="shared" si="57"/>
        <v>34</v>
      </c>
      <c r="AS278" s="75">
        <f t="shared" si="48"/>
        <v>0</v>
      </c>
    </row>
    <row r="279" spans="1:45" ht="12.75" customHeight="1" x14ac:dyDescent="0.2">
      <c r="A279" s="163"/>
      <c r="B279" s="125"/>
      <c r="C279" s="79" t="s">
        <v>119</v>
      </c>
      <c r="D279" s="72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41"/>
      <c r="AI279" s="37"/>
      <c r="AJ279" s="37"/>
      <c r="AK279" s="37"/>
      <c r="AL279" s="37"/>
      <c r="AM279" s="73"/>
      <c r="AN279" s="73"/>
      <c r="AO279" s="73"/>
      <c r="AP279" s="73"/>
      <c r="AQ279" s="62">
        <f t="shared" si="47"/>
        <v>0</v>
      </c>
      <c r="AR279" s="22">
        <f t="shared" si="57"/>
        <v>34</v>
      </c>
      <c r="AS279" s="75">
        <f t="shared" si="48"/>
        <v>0</v>
      </c>
    </row>
    <row r="280" spans="1:45" ht="12.75" customHeight="1" x14ac:dyDescent="0.2">
      <c r="A280" s="163"/>
      <c r="B280" s="125" t="s">
        <v>80</v>
      </c>
      <c r="C280" s="31" t="s">
        <v>116</v>
      </c>
      <c r="D280" s="72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41"/>
      <c r="AI280" s="37"/>
      <c r="AJ280" s="37"/>
      <c r="AK280" s="37"/>
      <c r="AL280" s="37"/>
      <c r="AM280" s="73"/>
      <c r="AN280" s="73"/>
      <c r="AO280" s="73"/>
      <c r="AP280" s="73"/>
      <c r="AQ280" s="62">
        <f t="shared" si="47"/>
        <v>0</v>
      </c>
      <c r="AR280" s="22">
        <f t="shared" si="57"/>
        <v>34</v>
      </c>
      <c r="AS280" s="75">
        <f t="shared" si="48"/>
        <v>0</v>
      </c>
    </row>
    <row r="281" spans="1:45" ht="12.75" customHeight="1" x14ac:dyDescent="0.2">
      <c r="A281" s="163"/>
      <c r="B281" s="125"/>
      <c r="C281" s="31" t="s">
        <v>117</v>
      </c>
      <c r="D281" s="72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41"/>
      <c r="AI281" s="37"/>
      <c r="AJ281" s="37"/>
      <c r="AK281" s="37"/>
      <c r="AL281" s="37"/>
      <c r="AM281" s="73"/>
      <c r="AN281" s="73"/>
      <c r="AO281" s="73"/>
      <c r="AP281" s="73"/>
      <c r="AQ281" s="62">
        <f t="shared" si="47"/>
        <v>0</v>
      </c>
      <c r="AR281" s="22">
        <f t="shared" si="57"/>
        <v>34</v>
      </c>
      <c r="AS281" s="75">
        <f t="shared" si="48"/>
        <v>0</v>
      </c>
    </row>
    <row r="282" spans="1:45" ht="12.75" customHeight="1" x14ac:dyDescent="0.2">
      <c r="A282" s="163"/>
      <c r="B282" s="125"/>
      <c r="C282" s="31" t="s">
        <v>118</v>
      </c>
      <c r="D282" s="72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41"/>
      <c r="AI282" s="37"/>
      <c r="AJ282" s="37"/>
      <c r="AK282" s="37"/>
      <c r="AL282" s="37"/>
      <c r="AM282" s="73"/>
      <c r="AN282" s="73"/>
      <c r="AO282" s="73"/>
      <c r="AP282" s="73"/>
      <c r="AQ282" s="62">
        <f t="shared" si="47"/>
        <v>0</v>
      </c>
      <c r="AR282" s="22">
        <f t="shared" si="57"/>
        <v>34</v>
      </c>
      <c r="AS282" s="75">
        <f t="shared" si="48"/>
        <v>0</v>
      </c>
    </row>
    <row r="283" spans="1:45" ht="12.75" customHeight="1" x14ac:dyDescent="0.2">
      <c r="A283" s="163"/>
      <c r="B283" s="125"/>
      <c r="C283" s="79" t="s">
        <v>119</v>
      </c>
      <c r="D283" s="72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41"/>
      <c r="AI283" s="37"/>
      <c r="AJ283" s="37"/>
      <c r="AK283" s="37"/>
      <c r="AL283" s="37"/>
      <c r="AM283" s="73"/>
      <c r="AN283" s="73"/>
      <c r="AO283" s="73"/>
      <c r="AP283" s="73"/>
      <c r="AQ283" s="62">
        <f t="shared" si="47"/>
        <v>0</v>
      </c>
      <c r="AR283" s="22">
        <f t="shared" si="57"/>
        <v>34</v>
      </c>
      <c r="AS283" s="75">
        <f t="shared" si="48"/>
        <v>0</v>
      </c>
    </row>
    <row r="284" spans="1:45" ht="12.75" customHeight="1" x14ac:dyDescent="0.2">
      <c r="A284" s="163"/>
      <c r="B284" s="125" t="s">
        <v>109</v>
      </c>
      <c r="C284" s="31" t="s">
        <v>116</v>
      </c>
      <c r="D284" s="72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41"/>
      <c r="AI284" s="37"/>
      <c r="AJ284" s="37"/>
      <c r="AK284" s="37"/>
      <c r="AL284" s="37"/>
      <c r="AM284" s="73"/>
      <c r="AN284" s="73"/>
      <c r="AO284" s="73"/>
      <c r="AP284" s="73"/>
      <c r="AQ284" s="62">
        <f t="shared" si="47"/>
        <v>0</v>
      </c>
      <c r="AR284" s="22">
        <f>34*2</f>
        <v>68</v>
      </c>
      <c r="AS284" s="75">
        <f t="shared" si="48"/>
        <v>0</v>
      </c>
    </row>
    <row r="285" spans="1:45" ht="12.75" customHeight="1" x14ac:dyDescent="0.2">
      <c r="A285" s="163"/>
      <c r="B285" s="125"/>
      <c r="C285" s="31" t="s">
        <v>117</v>
      </c>
      <c r="D285" s="72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41"/>
      <c r="AI285" s="37"/>
      <c r="AJ285" s="37"/>
      <c r="AK285" s="37"/>
      <c r="AL285" s="37"/>
      <c r="AM285" s="73"/>
      <c r="AN285" s="73"/>
      <c r="AO285" s="73"/>
      <c r="AP285" s="73"/>
      <c r="AQ285" s="62">
        <f t="shared" si="47"/>
        <v>0</v>
      </c>
      <c r="AR285" s="22">
        <f t="shared" ref="AR285:AR290" si="58">34*2</f>
        <v>68</v>
      </c>
      <c r="AS285" s="75">
        <f t="shared" si="48"/>
        <v>0</v>
      </c>
    </row>
    <row r="286" spans="1:45" ht="12.75" customHeight="1" x14ac:dyDescent="0.2">
      <c r="A286" s="163"/>
      <c r="B286" s="125"/>
      <c r="C286" s="31" t="s">
        <v>118</v>
      </c>
      <c r="D286" s="72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41"/>
      <c r="AI286" s="37"/>
      <c r="AJ286" s="37"/>
      <c r="AK286" s="37"/>
      <c r="AL286" s="37"/>
      <c r="AM286" s="73"/>
      <c r="AN286" s="73"/>
      <c r="AO286" s="73"/>
      <c r="AP286" s="73"/>
      <c r="AQ286" s="62">
        <f t="shared" si="47"/>
        <v>0</v>
      </c>
      <c r="AR286" s="22">
        <f t="shared" si="58"/>
        <v>68</v>
      </c>
      <c r="AS286" s="75">
        <f t="shared" si="48"/>
        <v>0</v>
      </c>
    </row>
    <row r="287" spans="1:45" ht="12.75" customHeight="1" x14ac:dyDescent="0.2">
      <c r="A287" s="163"/>
      <c r="B287" s="125"/>
      <c r="C287" s="79" t="s">
        <v>119</v>
      </c>
      <c r="D287" s="72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41"/>
      <c r="AI287" s="37"/>
      <c r="AJ287" s="37"/>
      <c r="AK287" s="37"/>
      <c r="AL287" s="37"/>
      <c r="AM287" s="73"/>
      <c r="AN287" s="73"/>
      <c r="AO287" s="73"/>
      <c r="AP287" s="73"/>
      <c r="AQ287" s="62">
        <f t="shared" si="47"/>
        <v>0</v>
      </c>
      <c r="AR287" s="22">
        <f t="shared" si="58"/>
        <v>68</v>
      </c>
      <c r="AS287" s="75">
        <f t="shared" si="48"/>
        <v>0</v>
      </c>
    </row>
    <row r="288" spans="1:45" ht="12.75" customHeight="1" x14ac:dyDescent="0.2">
      <c r="A288" s="163"/>
      <c r="B288" s="125" t="s">
        <v>82</v>
      </c>
      <c r="C288" s="31" t="s">
        <v>116</v>
      </c>
      <c r="D288" s="72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41"/>
      <c r="AI288" s="37"/>
      <c r="AJ288" s="37"/>
      <c r="AK288" s="37"/>
      <c r="AL288" s="37"/>
      <c r="AM288" s="73"/>
      <c r="AN288" s="73"/>
      <c r="AO288" s="73"/>
      <c r="AP288" s="73"/>
      <c r="AQ288" s="62">
        <f t="shared" si="47"/>
        <v>0</v>
      </c>
      <c r="AR288" s="22">
        <f t="shared" si="58"/>
        <v>68</v>
      </c>
      <c r="AS288" s="75">
        <f t="shared" si="48"/>
        <v>0</v>
      </c>
    </row>
    <row r="289" spans="1:45" ht="12.75" customHeight="1" x14ac:dyDescent="0.2">
      <c r="A289" s="163"/>
      <c r="B289" s="125"/>
      <c r="C289" s="31" t="s">
        <v>117</v>
      </c>
      <c r="D289" s="72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41"/>
      <c r="AI289" s="37"/>
      <c r="AJ289" s="37"/>
      <c r="AK289" s="37"/>
      <c r="AL289" s="37"/>
      <c r="AM289" s="73"/>
      <c r="AN289" s="73"/>
      <c r="AO289" s="73"/>
      <c r="AP289" s="73"/>
      <c r="AQ289" s="62">
        <f t="shared" si="47"/>
        <v>0</v>
      </c>
      <c r="AR289" s="22">
        <f t="shared" si="58"/>
        <v>68</v>
      </c>
      <c r="AS289" s="75">
        <f t="shared" si="48"/>
        <v>0</v>
      </c>
    </row>
    <row r="290" spans="1:45" ht="12.75" customHeight="1" x14ac:dyDescent="0.2">
      <c r="A290" s="163"/>
      <c r="B290" s="125"/>
      <c r="C290" s="31" t="s">
        <v>118</v>
      </c>
      <c r="D290" s="72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41"/>
      <c r="AI290" s="37"/>
      <c r="AJ290" s="37"/>
      <c r="AK290" s="37"/>
      <c r="AL290" s="37"/>
      <c r="AM290" s="73"/>
      <c r="AN290" s="73"/>
      <c r="AO290" s="73"/>
      <c r="AP290" s="73"/>
      <c r="AQ290" s="62">
        <f t="shared" si="47"/>
        <v>0</v>
      </c>
      <c r="AR290" s="22">
        <f t="shared" si="58"/>
        <v>68</v>
      </c>
      <c r="AS290" s="75">
        <f t="shared" si="48"/>
        <v>0</v>
      </c>
    </row>
    <row r="291" spans="1:45" x14ac:dyDescent="0.2">
      <c r="A291" s="163"/>
      <c r="B291" s="125"/>
      <c r="C291" s="79" t="s">
        <v>119</v>
      </c>
      <c r="D291" s="36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41"/>
      <c r="AJ291" s="73"/>
      <c r="AK291" s="37"/>
      <c r="AL291" s="37"/>
      <c r="AM291" s="73"/>
      <c r="AN291" s="73"/>
      <c r="AO291" s="73"/>
      <c r="AP291" s="73"/>
      <c r="AQ291" s="62">
        <f t="shared" si="47"/>
        <v>0</v>
      </c>
      <c r="AR291" s="22">
        <f t="shared" ref="AR291" si="59">34*2</f>
        <v>68</v>
      </c>
      <c r="AS291" s="75">
        <f t="shared" si="48"/>
        <v>0</v>
      </c>
    </row>
    <row r="292" spans="1:45" ht="27" customHeight="1" x14ac:dyDescent="0.2">
      <c r="A292" s="63"/>
      <c r="B292" s="71"/>
      <c r="C292" s="71"/>
      <c r="D292" s="71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63"/>
      <c r="AN292" s="63"/>
      <c r="AO292" s="63"/>
      <c r="AP292" s="63"/>
      <c r="AQ292" s="63"/>
      <c r="AR292" s="63"/>
      <c r="AS292" s="63"/>
    </row>
    <row r="293" spans="1:45" s="2" customFormat="1" ht="81.75" customHeight="1" x14ac:dyDescent="0.2">
      <c r="A293" s="165" t="s">
        <v>125</v>
      </c>
      <c r="B293" s="165"/>
      <c r="C293" s="165"/>
      <c r="D293" s="165"/>
      <c r="E293" s="123" t="s">
        <v>53</v>
      </c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4" t="s">
        <v>54</v>
      </c>
      <c r="AR293" s="173" t="s">
        <v>55</v>
      </c>
      <c r="AS293" s="172" t="s">
        <v>56</v>
      </c>
    </row>
    <row r="294" spans="1:45" s="2" customFormat="1" ht="21.75" customHeight="1" x14ac:dyDescent="0.2">
      <c r="A294" s="125" t="s">
        <v>57</v>
      </c>
      <c r="B294" s="125"/>
      <c r="C294" s="125"/>
      <c r="D294" s="30" t="s">
        <v>59</v>
      </c>
      <c r="E294" s="125" t="s">
        <v>60</v>
      </c>
      <c r="F294" s="125"/>
      <c r="G294" s="125"/>
      <c r="H294" s="125"/>
      <c r="I294" s="125" t="s">
        <v>61</v>
      </c>
      <c r="J294" s="125"/>
      <c r="K294" s="125"/>
      <c r="L294" s="125"/>
      <c r="M294" s="125" t="s">
        <v>62</v>
      </c>
      <c r="N294" s="125"/>
      <c r="O294" s="125"/>
      <c r="P294" s="125"/>
      <c r="Q294" s="125" t="s">
        <v>63</v>
      </c>
      <c r="R294" s="125"/>
      <c r="S294" s="125"/>
      <c r="T294" s="125"/>
      <c r="U294" s="125" t="s">
        <v>64</v>
      </c>
      <c r="V294" s="125"/>
      <c r="W294" s="125"/>
      <c r="X294" s="125" t="s">
        <v>65</v>
      </c>
      <c r="Y294" s="125"/>
      <c r="Z294" s="125"/>
      <c r="AA294" s="125"/>
      <c r="AB294" s="125" t="s">
        <v>66</v>
      </c>
      <c r="AC294" s="125"/>
      <c r="AD294" s="125"/>
      <c r="AE294" s="125" t="s">
        <v>67</v>
      </c>
      <c r="AF294" s="125"/>
      <c r="AG294" s="125"/>
      <c r="AH294" s="125"/>
      <c r="AI294" s="125"/>
      <c r="AJ294" s="125" t="s">
        <v>68</v>
      </c>
      <c r="AK294" s="125"/>
      <c r="AL294" s="125"/>
      <c r="AM294" s="125" t="s">
        <v>69</v>
      </c>
      <c r="AN294" s="125"/>
      <c r="AO294" s="125"/>
      <c r="AP294" s="125"/>
      <c r="AQ294" s="124"/>
      <c r="AR294" s="173"/>
      <c r="AS294" s="172"/>
    </row>
    <row r="295" spans="1:45" s="3" customFormat="1" ht="11.25" customHeight="1" x14ac:dyDescent="0.2">
      <c r="A295" s="125"/>
      <c r="B295" s="125"/>
      <c r="C295" s="125"/>
      <c r="D295" s="30" t="s">
        <v>70</v>
      </c>
      <c r="E295" s="32">
        <v>1</v>
      </c>
      <c r="F295" s="32">
        <v>2</v>
      </c>
      <c r="G295" s="32">
        <v>3</v>
      </c>
      <c r="H295" s="32">
        <v>4</v>
      </c>
      <c r="I295" s="32">
        <v>5</v>
      </c>
      <c r="J295" s="32">
        <v>6</v>
      </c>
      <c r="K295" s="32">
        <v>7</v>
      </c>
      <c r="L295" s="32">
        <v>8</v>
      </c>
      <c r="M295" s="32">
        <v>9</v>
      </c>
      <c r="N295" s="32">
        <v>10</v>
      </c>
      <c r="O295" s="32">
        <v>11</v>
      </c>
      <c r="P295" s="32">
        <v>12</v>
      </c>
      <c r="Q295" s="32">
        <v>13</v>
      </c>
      <c r="R295" s="32">
        <v>14</v>
      </c>
      <c r="S295" s="32">
        <v>15</v>
      </c>
      <c r="T295" s="32">
        <v>16</v>
      </c>
      <c r="U295" s="32">
        <v>17</v>
      </c>
      <c r="V295" s="32">
        <v>18</v>
      </c>
      <c r="W295" s="32">
        <v>19</v>
      </c>
      <c r="X295" s="32">
        <v>20</v>
      </c>
      <c r="Y295" s="32">
        <v>21</v>
      </c>
      <c r="Z295" s="32">
        <v>22</v>
      </c>
      <c r="AA295" s="32">
        <v>23</v>
      </c>
      <c r="AB295" s="32">
        <v>24</v>
      </c>
      <c r="AC295" s="32">
        <v>25</v>
      </c>
      <c r="AD295" s="32">
        <v>26</v>
      </c>
      <c r="AE295" s="32">
        <v>27</v>
      </c>
      <c r="AF295" s="32">
        <v>28</v>
      </c>
      <c r="AG295" s="32">
        <v>29</v>
      </c>
      <c r="AH295" s="32">
        <v>30</v>
      </c>
      <c r="AI295" s="32">
        <v>31</v>
      </c>
      <c r="AJ295" s="32">
        <v>32</v>
      </c>
      <c r="AK295" s="32">
        <v>33</v>
      </c>
      <c r="AL295" s="32">
        <v>34</v>
      </c>
      <c r="AM295" s="32">
        <v>35</v>
      </c>
      <c r="AN295" s="32">
        <v>36</v>
      </c>
      <c r="AO295" s="32">
        <v>37</v>
      </c>
      <c r="AP295" s="32">
        <v>38</v>
      </c>
      <c r="AQ295" s="124"/>
      <c r="AR295" s="173"/>
      <c r="AS295" s="172"/>
    </row>
    <row r="296" spans="1:45" ht="12.75" customHeight="1" x14ac:dyDescent="0.2">
      <c r="A296" s="163" t="s">
        <v>84</v>
      </c>
      <c r="B296" s="166" t="s">
        <v>72</v>
      </c>
      <c r="C296" s="31" t="s">
        <v>126</v>
      </c>
      <c r="D296" s="36"/>
      <c r="E296" s="37"/>
      <c r="F296" s="94">
        <v>1</v>
      </c>
      <c r="G296" s="37"/>
      <c r="H296" s="37"/>
      <c r="I296" s="94">
        <v>1</v>
      </c>
      <c r="J296" s="37"/>
      <c r="K296" s="94">
        <v>1</v>
      </c>
      <c r="L296" s="37"/>
      <c r="M296" s="37"/>
      <c r="N296" s="37"/>
      <c r="O296" s="37"/>
      <c r="P296" s="37"/>
      <c r="Q296" s="94">
        <v>1</v>
      </c>
      <c r="R296" s="37"/>
      <c r="S296" s="37"/>
      <c r="T296" s="37"/>
      <c r="U296" s="94">
        <v>1</v>
      </c>
      <c r="V296" s="37"/>
      <c r="W296" s="37"/>
      <c r="X296" s="94">
        <v>1</v>
      </c>
      <c r="Y296" s="37"/>
      <c r="Z296" s="37"/>
      <c r="AA296" s="37"/>
      <c r="AB296" s="37"/>
      <c r="AC296" s="94">
        <v>1</v>
      </c>
      <c r="AD296" s="37"/>
      <c r="AE296" s="37"/>
      <c r="AF296" s="37"/>
      <c r="AG296" s="22"/>
      <c r="AH296" s="98">
        <v>1</v>
      </c>
      <c r="AI296" s="37"/>
      <c r="AJ296" s="37"/>
      <c r="AK296" s="94">
        <v>1</v>
      </c>
      <c r="AL296" s="37"/>
      <c r="AM296" s="62"/>
      <c r="AN296" s="62"/>
      <c r="AO296" s="62"/>
      <c r="AP296" s="62"/>
      <c r="AQ296" s="62">
        <f t="shared" ref="AQ296:AQ359" si="60">SUM(E296:AP296)</f>
        <v>9</v>
      </c>
      <c r="AR296" s="22">
        <f>34*3</f>
        <v>102</v>
      </c>
      <c r="AS296" s="75">
        <f t="shared" ref="AS296:AS359" si="61">AQ296/AR296</f>
        <v>8.8235294117647065E-2</v>
      </c>
    </row>
    <row r="297" spans="1:45" x14ac:dyDescent="0.2">
      <c r="A297" s="163"/>
      <c r="B297" s="167"/>
      <c r="C297" s="31" t="s">
        <v>127</v>
      </c>
      <c r="D297" s="36"/>
      <c r="E297" s="37"/>
      <c r="F297" s="94">
        <v>1</v>
      </c>
      <c r="G297" s="37"/>
      <c r="H297" s="37"/>
      <c r="I297" s="94">
        <v>1</v>
      </c>
      <c r="J297" s="37"/>
      <c r="K297" s="94">
        <v>1</v>
      </c>
      <c r="L297" s="37"/>
      <c r="M297" s="37"/>
      <c r="N297" s="37"/>
      <c r="O297" s="37"/>
      <c r="P297" s="37"/>
      <c r="Q297" s="94">
        <v>1</v>
      </c>
      <c r="R297" s="37"/>
      <c r="S297" s="37"/>
      <c r="T297" s="37"/>
      <c r="U297" s="94">
        <v>1</v>
      </c>
      <c r="V297" s="37"/>
      <c r="W297" s="37"/>
      <c r="X297" s="94">
        <v>1</v>
      </c>
      <c r="Y297" s="37"/>
      <c r="Z297" s="37"/>
      <c r="AA297" s="37"/>
      <c r="AB297" s="37"/>
      <c r="AC297" s="94">
        <v>1</v>
      </c>
      <c r="AD297" s="37"/>
      <c r="AE297" s="37"/>
      <c r="AF297" s="37"/>
      <c r="AG297" s="22"/>
      <c r="AH297" s="98">
        <v>1</v>
      </c>
      <c r="AI297" s="37"/>
      <c r="AJ297" s="37"/>
      <c r="AK297" s="94">
        <v>1</v>
      </c>
      <c r="AL297" s="37"/>
      <c r="AM297" s="62"/>
      <c r="AN297" s="62"/>
      <c r="AO297" s="62"/>
      <c r="AP297" s="62"/>
      <c r="AQ297" s="62">
        <f t="shared" si="60"/>
        <v>9</v>
      </c>
      <c r="AR297" s="22">
        <f t="shared" ref="AR297:AR299" si="62">34*3</f>
        <v>102</v>
      </c>
      <c r="AS297" s="75">
        <f t="shared" si="61"/>
        <v>8.8235294117647065E-2</v>
      </c>
    </row>
    <row r="298" spans="1:45" x14ac:dyDescent="0.2">
      <c r="A298" s="163"/>
      <c r="B298" s="167"/>
      <c r="C298" s="31" t="s">
        <v>128</v>
      </c>
      <c r="D298" s="36"/>
      <c r="E298" s="37"/>
      <c r="F298" s="94">
        <v>1</v>
      </c>
      <c r="G298" s="37"/>
      <c r="H298" s="37"/>
      <c r="I298" s="94">
        <v>1</v>
      </c>
      <c r="J298" s="37"/>
      <c r="K298" s="94">
        <v>1</v>
      </c>
      <c r="L298" s="37"/>
      <c r="M298" s="37"/>
      <c r="N298" s="37"/>
      <c r="O298" s="37"/>
      <c r="P298" s="37"/>
      <c r="Q298" s="94">
        <v>1</v>
      </c>
      <c r="R298" s="37"/>
      <c r="S298" s="37"/>
      <c r="T298" s="37"/>
      <c r="U298" s="94">
        <v>1</v>
      </c>
      <c r="V298" s="37"/>
      <c r="W298" s="37"/>
      <c r="X298" s="94">
        <v>1</v>
      </c>
      <c r="Y298" s="37"/>
      <c r="Z298" s="37"/>
      <c r="AA298" s="37"/>
      <c r="AB298" s="37"/>
      <c r="AC298" s="94">
        <v>1</v>
      </c>
      <c r="AD298" s="37"/>
      <c r="AE298" s="37"/>
      <c r="AF298" s="37"/>
      <c r="AG298" s="22"/>
      <c r="AH298" s="98">
        <v>1</v>
      </c>
      <c r="AI298" s="37"/>
      <c r="AJ298" s="37"/>
      <c r="AK298" s="94">
        <v>1</v>
      </c>
      <c r="AL298" s="37"/>
      <c r="AM298" s="62"/>
      <c r="AN298" s="62"/>
      <c r="AO298" s="62"/>
      <c r="AP298" s="62"/>
      <c r="AQ298" s="62">
        <f t="shared" si="60"/>
        <v>9</v>
      </c>
      <c r="AR298" s="22">
        <f t="shared" si="62"/>
        <v>102</v>
      </c>
      <c r="AS298" s="75">
        <f t="shared" si="61"/>
        <v>8.8235294117647065E-2</v>
      </c>
    </row>
    <row r="299" spans="1:45" ht="12.75" customHeight="1" x14ac:dyDescent="0.2">
      <c r="A299" s="163"/>
      <c r="B299" s="168"/>
      <c r="C299" s="31" t="s">
        <v>129</v>
      </c>
      <c r="D299" s="36"/>
      <c r="E299" s="37"/>
      <c r="F299" s="94">
        <v>1</v>
      </c>
      <c r="G299" s="37"/>
      <c r="H299" s="37"/>
      <c r="I299" s="94">
        <v>1</v>
      </c>
      <c r="J299" s="37"/>
      <c r="K299" s="94">
        <v>1</v>
      </c>
      <c r="L299" s="37"/>
      <c r="M299" s="37"/>
      <c r="N299" s="37"/>
      <c r="O299" s="37"/>
      <c r="P299" s="37"/>
      <c r="Q299" s="94">
        <v>1</v>
      </c>
      <c r="R299" s="37"/>
      <c r="S299" s="37"/>
      <c r="T299" s="37"/>
      <c r="U299" s="94">
        <v>1</v>
      </c>
      <c r="V299" s="37"/>
      <c r="W299" s="37"/>
      <c r="X299" s="94">
        <v>1</v>
      </c>
      <c r="Y299" s="37"/>
      <c r="Z299" s="37"/>
      <c r="AA299" s="37"/>
      <c r="AB299" s="37"/>
      <c r="AC299" s="94">
        <v>1</v>
      </c>
      <c r="AD299" s="37"/>
      <c r="AE299" s="37"/>
      <c r="AF299" s="37"/>
      <c r="AG299" s="22"/>
      <c r="AH299" s="98">
        <v>1</v>
      </c>
      <c r="AI299" s="37"/>
      <c r="AJ299" s="37"/>
      <c r="AK299" s="94">
        <v>1</v>
      </c>
      <c r="AL299" s="37"/>
      <c r="AM299" s="62"/>
      <c r="AN299" s="62"/>
      <c r="AO299" s="62"/>
      <c r="AP299" s="62"/>
      <c r="AQ299" s="62">
        <f t="shared" si="60"/>
        <v>9</v>
      </c>
      <c r="AR299" s="22">
        <f t="shared" si="62"/>
        <v>102</v>
      </c>
      <c r="AS299" s="75">
        <f t="shared" si="61"/>
        <v>8.8235294117647065E-2</v>
      </c>
    </row>
    <row r="300" spans="1:45" ht="12.75" customHeight="1" x14ac:dyDescent="0.2">
      <c r="A300" s="163"/>
      <c r="B300" s="166" t="s">
        <v>104</v>
      </c>
      <c r="C300" s="31" t="s">
        <v>126</v>
      </c>
      <c r="D300" s="36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94">
        <v>1</v>
      </c>
      <c r="X300" s="37"/>
      <c r="Y300" s="37"/>
      <c r="Z300" s="37"/>
      <c r="AA300" s="37"/>
      <c r="AB300" s="37"/>
      <c r="AC300" s="37"/>
      <c r="AD300" s="37"/>
      <c r="AE300" s="37"/>
      <c r="AF300" s="37"/>
      <c r="AG300" s="94">
        <v>1</v>
      </c>
      <c r="AH300" s="94">
        <v>1</v>
      </c>
      <c r="AI300" s="37"/>
      <c r="AJ300" s="37"/>
      <c r="AK300" s="37"/>
      <c r="AL300" s="37"/>
      <c r="AM300" s="62"/>
      <c r="AN300" s="62"/>
      <c r="AO300" s="62"/>
      <c r="AP300" s="62"/>
      <c r="AQ300" s="62">
        <f t="shared" si="60"/>
        <v>3</v>
      </c>
      <c r="AR300" s="22">
        <f>34*2</f>
        <v>68</v>
      </c>
      <c r="AS300" s="75">
        <f t="shared" si="61"/>
        <v>4.4117647058823532E-2</v>
      </c>
    </row>
    <row r="301" spans="1:45" ht="12.75" customHeight="1" x14ac:dyDescent="0.2">
      <c r="A301" s="163"/>
      <c r="B301" s="167"/>
      <c r="C301" s="31" t="s">
        <v>127</v>
      </c>
      <c r="D301" s="72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94">
        <v>1</v>
      </c>
      <c r="X301" s="37"/>
      <c r="Y301" s="37"/>
      <c r="Z301" s="37"/>
      <c r="AA301" s="37"/>
      <c r="AB301" s="37"/>
      <c r="AC301" s="37"/>
      <c r="AD301" s="37"/>
      <c r="AE301" s="37"/>
      <c r="AF301" s="37"/>
      <c r="AG301" s="94">
        <v>1</v>
      </c>
      <c r="AH301" s="94">
        <v>1</v>
      </c>
      <c r="AI301" s="37"/>
      <c r="AJ301" s="37"/>
      <c r="AK301" s="37"/>
      <c r="AL301" s="37"/>
      <c r="AM301" s="62"/>
      <c r="AN301" s="62"/>
      <c r="AO301" s="62"/>
      <c r="AP301" s="62"/>
      <c r="AQ301" s="62">
        <f t="shared" si="60"/>
        <v>3</v>
      </c>
      <c r="AR301" s="22">
        <f t="shared" ref="AR301:AR303" si="63">34*2</f>
        <v>68</v>
      </c>
      <c r="AS301" s="75">
        <f t="shared" si="61"/>
        <v>4.4117647058823532E-2</v>
      </c>
    </row>
    <row r="302" spans="1:45" ht="12.75" customHeight="1" x14ac:dyDescent="0.2">
      <c r="A302" s="163"/>
      <c r="B302" s="167"/>
      <c r="C302" s="31" t="s">
        <v>128</v>
      </c>
      <c r="D302" s="72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94">
        <v>1</v>
      </c>
      <c r="X302" s="37"/>
      <c r="Y302" s="37"/>
      <c r="Z302" s="37"/>
      <c r="AA302" s="37"/>
      <c r="AB302" s="37"/>
      <c r="AC302" s="37"/>
      <c r="AD302" s="37"/>
      <c r="AE302" s="37"/>
      <c r="AF302" s="37"/>
      <c r="AG302" s="94">
        <v>1</v>
      </c>
      <c r="AH302" s="94">
        <v>1</v>
      </c>
      <c r="AI302" s="37"/>
      <c r="AJ302" s="101">
        <v>1</v>
      </c>
      <c r="AK302" s="37"/>
      <c r="AL302" s="37"/>
      <c r="AM302" s="62"/>
      <c r="AN302" s="62"/>
      <c r="AO302" s="62"/>
      <c r="AP302" s="62"/>
      <c r="AQ302" s="62">
        <f t="shared" si="60"/>
        <v>4</v>
      </c>
      <c r="AR302" s="22">
        <f t="shared" si="63"/>
        <v>68</v>
      </c>
      <c r="AS302" s="75">
        <f t="shared" si="61"/>
        <v>5.8823529411764705E-2</v>
      </c>
    </row>
    <row r="303" spans="1:45" x14ac:dyDescent="0.2">
      <c r="A303" s="163"/>
      <c r="B303" s="168"/>
      <c r="C303" s="31" t="s">
        <v>129</v>
      </c>
      <c r="D303" s="36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94">
        <v>1</v>
      </c>
      <c r="X303" s="37"/>
      <c r="Y303" s="37"/>
      <c r="Z303" s="37"/>
      <c r="AA303" s="37"/>
      <c r="AB303" s="37"/>
      <c r="AC303" s="37"/>
      <c r="AD303" s="37"/>
      <c r="AE303" s="37"/>
      <c r="AF303" s="37"/>
      <c r="AG303" s="94">
        <v>1</v>
      </c>
      <c r="AH303" s="94">
        <v>1</v>
      </c>
      <c r="AI303" s="37"/>
      <c r="AJ303" s="37"/>
      <c r="AK303" s="37"/>
      <c r="AL303" s="37"/>
      <c r="AM303" s="62"/>
      <c r="AN303" s="62"/>
      <c r="AO303" s="62"/>
      <c r="AP303" s="62"/>
      <c r="AQ303" s="62">
        <f t="shared" si="60"/>
        <v>3</v>
      </c>
      <c r="AR303" s="22">
        <f t="shared" si="63"/>
        <v>68</v>
      </c>
      <c r="AS303" s="75">
        <f t="shared" si="61"/>
        <v>4.4117647058823532E-2</v>
      </c>
    </row>
    <row r="304" spans="1:45" x14ac:dyDescent="0.2">
      <c r="A304" s="163"/>
      <c r="B304" s="166" t="s">
        <v>105</v>
      </c>
      <c r="C304" s="31" t="s">
        <v>126</v>
      </c>
      <c r="D304" s="72"/>
      <c r="E304" s="37"/>
      <c r="F304" s="37"/>
      <c r="G304" s="94">
        <v>1</v>
      </c>
      <c r="H304" s="37"/>
      <c r="I304" s="37"/>
      <c r="J304" s="37"/>
      <c r="K304" s="37"/>
      <c r="L304" s="37"/>
      <c r="M304" s="37"/>
      <c r="N304" s="37"/>
      <c r="O304" s="94">
        <v>1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94">
        <v>1</v>
      </c>
      <c r="AD304" s="37"/>
      <c r="AE304" s="37"/>
      <c r="AF304" s="37"/>
      <c r="AG304" s="37"/>
      <c r="AH304" s="37"/>
      <c r="AI304" s="37"/>
      <c r="AJ304" s="37"/>
      <c r="AK304" s="94">
        <v>1</v>
      </c>
      <c r="AL304" s="37"/>
      <c r="AM304" s="62"/>
      <c r="AN304" s="62"/>
      <c r="AO304" s="62"/>
      <c r="AP304" s="62"/>
      <c r="AQ304" s="62">
        <f t="shared" si="60"/>
        <v>4</v>
      </c>
      <c r="AR304" s="22">
        <f t="shared" ref="AR304:AR311" si="64">34*3</f>
        <v>102</v>
      </c>
      <c r="AS304" s="75">
        <f t="shared" si="61"/>
        <v>3.9215686274509803E-2</v>
      </c>
    </row>
    <row r="305" spans="1:45" x14ac:dyDescent="0.2">
      <c r="A305" s="163"/>
      <c r="B305" s="167"/>
      <c r="C305" s="31" t="s">
        <v>127</v>
      </c>
      <c r="D305" s="36"/>
      <c r="E305" s="37"/>
      <c r="F305" s="37"/>
      <c r="G305" s="94">
        <v>1</v>
      </c>
      <c r="H305" s="37"/>
      <c r="I305" s="4"/>
      <c r="J305" s="37"/>
      <c r="K305" s="37"/>
      <c r="L305" s="37"/>
      <c r="M305" s="37"/>
      <c r="N305" s="37"/>
      <c r="O305" s="94">
        <v>1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94">
        <v>1</v>
      </c>
      <c r="AD305" s="37"/>
      <c r="AE305" s="37"/>
      <c r="AF305" s="37"/>
      <c r="AG305" s="37"/>
      <c r="AH305" s="37"/>
      <c r="AI305" s="37"/>
      <c r="AJ305" s="37"/>
      <c r="AK305" s="94">
        <v>1</v>
      </c>
      <c r="AL305" s="37"/>
      <c r="AM305" s="62"/>
      <c r="AN305" s="62"/>
      <c r="AO305" s="62"/>
      <c r="AP305" s="62"/>
      <c r="AQ305" s="62">
        <f t="shared" si="60"/>
        <v>4</v>
      </c>
      <c r="AR305" s="22">
        <f t="shared" si="64"/>
        <v>102</v>
      </c>
      <c r="AS305" s="75">
        <f t="shared" si="61"/>
        <v>3.9215686274509803E-2</v>
      </c>
    </row>
    <row r="306" spans="1:45" x14ac:dyDescent="0.2">
      <c r="A306" s="163"/>
      <c r="B306" s="167"/>
      <c r="C306" s="31" t="s">
        <v>128</v>
      </c>
      <c r="D306" s="36"/>
      <c r="E306" s="37"/>
      <c r="F306" s="37"/>
      <c r="G306" s="94">
        <v>1</v>
      </c>
      <c r="H306" s="37"/>
      <c r="I306" s="4"/>
      <c r="J306" s="37"/>
      <c r="K306" s="37"/>
      <c r="L306" s="37"/>
      <c r="M306" s="37"/>
      <c r="N306" s="37"/>
      <c r="O306" s="94">
        <v>1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94">
        <v>1</v>
      </c>
      <c r="AD306" s="37"/>
      <c r="AE306" s="37"/>
      <c r="AF306" s="37"/>
      <c r="AG306" s="37"/>
      <c r="AH306" s="37"/>
      <c r="AI306" s="37"/>
      <c r="AJ306" s="37"/>
      <c r="AK306" s="94">
        <v>1</v>
      </c>
      <c r="AL306" s="37"/>
      <c r="AM306" s="62"/>
      <c r="AN306" s="62"/>
      <c r="AO306" s="62"/>
      <c r="AP306" s="62"/>
      <c r="AQ306" s="62">
        <f t="shared" si="60"/>
        <v>4</v>
      </c>
      <c r="AR306" s="22">
        <f t="shared" si="64"/>
        <v>102</v>
      </c>
      <c r="AS306" s="75">
        <f t="shared" si="61"/>
        <v>3.9215686274509803E-2</v>
      </c>
    </row>
    <row r="307" spans="1:45" ht="12.75" customHeight="1" x14ac:dyDescent="0.2">
      <c r="A307" s="163"/>
      <c r="B307" s="168"/>
      <c r="C307" s="31" t="s">
        <v>129</v>
      </c>
      <c r="D307" s="36"/>
      <c r="E307" s="37"/>
      <c r="F307" s="37"/>
      <c r="G307" s="94">
        <v>1</v>
      </c>
      <c r="H307" s="37"/>
      <c r="I307" s="37"/>
      <c r="J307" s="37"/>
      <c r="K307" s="37"/>
      <c r="L307" s="37"/>
      <c r="M307" s="37"/>
      <c r="N307" s="37"/>
      <c r="O307" s="94">
        <v>1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94">
        <v>1</v>
      </c>
      <c r="AD307" s="37"/>
      <c r="AE307" s="37"/>
      <c r="AF307" s="37"/>
      <c r="AG307" s="37"/>
      <c r="AH307" s="37"/>
      <c r="AI307" s="37"/>
      <c r="AJ307" s="101">
        <v>1</v>
      </c>
      <c r="AK307" s="94">
        <v>1</v>
      </c>
      <c r="AL307" s="37"/>
      <c r="AM307" s="62"/>
      <c r="AN307" s="62"/>
      <c r="AO307" s="62"/>
      <c r="AP307" s="62"/>
      <c r="AQ307" s="62">
        <f t="shared" si="60"/>
        <v>5</v>
      </c>
      <c r="AR307" s="22">
        <f t="shared" si="64"/>
        <v>102</v>
      </c>
      <c r="AS307" s="75">
        <f t="shared" si="61"/>
        <v>4.9019607843137254E-2</v>
      </c>
    </row>
    <row r="308" spans="1:45" ht="12.75" customHeight="1" x14ac:dyDescent="0.2">
      <c r="A308" s="163"/>
      <c r="B308" s="166" t="s">
        <v>120</v>
      </c>
      <c r="C308" s="31" t="s">
        <v>126</v>
      </c>
      <c r="D308" s="80"/>
      <c r="E308" s="37"/>
      <c r="F308" s="37"/>
      <c r="G308" s="37"/>
      <c r="H308" s="41"/>
      <c r="I308" s="41"/>
      <c r="J308" s="37"/>
      <c r="K308" s="37"/>
      <c r="L308" s="37"/>
      <c r="M308" s="94">
        <v>1</v>
      </c>
      <c r="N308" s="37"/>
      <c r="O308" s="37"/>
      <c r="P308" s="37"/>
      <c r="Q308" s="37"/>
      <c r="R308" s="94">
        <v>1</v>
      </c>
      <c r="S308" s="37"/>
      <c r="T308" s="37"/>
      <c r="U308" s="37"/>
      <c r="V308" s="37"/>
      <c r="W308" s="94">
        <v>1</v>
      </c>
      <c r="X308" s="37"/>
      <c r="Y308" s="37"/>
      <c r="Z308" s="37"/>
      <c r="AA308" s="37"/>
      <c r="AB308" s="37"/>
      <c r="AC308" s="37"/>
      <c r="AD308" s="37"/>
      <c r="AE308" s="37"/>
      <c r="AF308" s="94">
        <v>1</v>
      </c>
      <c r="AG308" s="37"/>
      <c r="AH308" s="98">
        <v>1</v>
      </c>
      <c r="AI308" s="22"/>
      <c r="AJ308" s="37"/>
      <c r="AK308" s="94">
        <v>1</v>
      </c>
      <c r="AL308" s="37"/>
      <c r="AM308" s="62"/>
      <c r="AN308" s="62"/>
      <c r="AO308" s="62"/>
      <c r="AP308" s="62"/>
      <c r="AQ308" s="62">
        <f t="shared" si="60"/>
        <v>6</v>
      </c>
      <c r="AR308" s="22">
        <f t="shared" si="64"/>
        <v>102</v>
      </c>
      <c r="AS308" s="75">
        <f t="shared" si="61"/>
        <v>5.8823529411764705E-2</v>
      </c>
    </row>
    <row r="309" spans="1:45" ht="12.75" customHeight="1" x14ac:dyDescent="0.2">
      <c r="A309" s="163"/>
      <c r="B309" s="167"/>
      <c r="C309" s="31" t="s">
        <v>127</v>
      </c>
      <c r="D309" s="36"/>
      <c r="E309" s="37"/>
      <c r="F309" s="37"/>
      <c r="G309" s="37"/>
      <c r="H309" s="37"/>
      <c r="I309" s="37"/>
      <c r="J309" s="37"/>
      <c r="K309" s="37"/>
      <c r="L309" s="37"/>
      <c r="M309" s="94">
        <v>1</v>
      </c>
      <c r="N309" s="37"/>
      <c r="O309" s="37"/>
      <c r="P309" s="37"/>
      <c r="Q309" s="37"/>
      <c r="R309" s="94">
        <v>1</v>
      </c>
      <c r="S309" s="37"/>
      <c r="T309" s="37"/>
      <c r="U309" s="37"/>
      <c r="V309" s="37"/>
      <c r="W309" s="94">
        <v>1</v>
      </c>
      <c r="X309" s="37"/>
      <c r="Y309" s="37"/>
      <c r="Z309" s="37"/>
      <c r="AA309" s="37"/>
      <c r="AB309" s="37"/>
      <c r="AC309" s="37"/>
      <c r="AD309" s="37"/>
      <c r="AE309" s="37"/>
      <c r="AF309" s="94">
        <v>1</v>
      </c>
      <c r="AG309" s="37"/>
      <c r="AH309" s="101">
        <v>1</v>
      </c>
      <c r="AI309" s="22"/>
      <c r="AJ309" s="73"/>
      <c r="AK309" s="94">
        <v>1</v>
      </c>
      <c r="AL309" s="37"/>
      <c r="AM309" s="62"/>
      <c r="AN309" s="62"/>
      <c r="AO309" s="62"/>
      <c r="AP309" s="62"/>
      <c r="AQ309" s="62">
        <f t="shared" si="60"/>
        <v>6</v>
      </c>
      <c r="AR309" s="22">
        <f t="shared" si="64"/>
        <v>102</v>
      </c>
      <c r="AS309" s="75">
        <f t="shared" si="61"/>
        <v>5.8823529411764705E-2</v>
      </c>
    </row>
    <row r="310" spans="1:45" ht="12.75" customHeight="1" x14ac:dyDescent="0.2">
      <c r="A310" s="163"/>
      <c r="B310" s="167"/>
      <c r="C310" s="31" t="s">
        <v>128</v>
      </c>
      <c r="D310" s="36"/>
      <c r="E310" s="37"/>
      <c r="F310" s="37"/>
      <c r="G310" s="37"/>
      <c r="H310" s="37"/>
      <c r="I310" s="37"/>
      <c r="J310" s="37"/>
      <c r="K310" s="37"/>
      <c r="L310" s="37"/>
      <c r="M310" s="94">
        <v>1</v>
      </c>
      <c r="N310" s="37"/>
      <c r="O310" s="37"/>
      <c r="P310" s="37"/>
      <c r="Q310" s="37"/>
      <c r="R310" s="94">
        <v>1</v>
      </c>
      <c r="S310" s="37"/>
      <c r="T310" s="37"/>
      <c r="U310" s="37"/>
      <c r="V310" s="37"/>
      <c r="W310" s="94">
        <v>1</v>
      </c>
      <c r="X310" s="37"/>
      <c r="Y310" s="37"/>
      <c r="Z310" s="37"/>
      <c r="AA310" s="37"/>
      <c r="AB310" s="37"/>
      <c r="AC310" s="37"/>
      <c r="AD310" s="37"/>
      <c r="AE310" s="37"/>
      <c r="AF310" s="94">
        <v>1</v>
      </c>
      <c r="AG310" s="37"/>
      <c r="AH310" s="101">
        <v>1</v>
      </c>
      <c r="AI310" s="22"/>
      <c r="AJ310" s="73"/>
      <c r="AK310" s="94">
        <v>1</v>
      </c>
      <c r="AL310" s="37"/>
      <c r="AM310" s="62"/>
      <c r="AN310" s="62"/>
      <c r="AO310" s="62"/>
      <c r="AP310" s="62"/>
      <c r="AQ310" s="62">
        <f t="shared" si="60"/>
        <v>6</v>
      </c>
      <c r="AR310" s="22">
        <f t="shared" si="64"/>
        <v>102</v>
      </c>
      <c r="AS310" s="75">
        <f t="shared" si="61"/>
        <v>5.8823529411764705E-2</v>
      </c>
    </row>
    <row r="311" spans="1:45" x14ac:dyDescent="0.2">
      <c r="A311" s="163"/>
      <c r="B311" s="168"/>
      <c r="C311" s="31" t="s">
        <v>129</v>
      </c>
      <c r="D311" s="36"/>
      <c r="E311" s="37"/>
      <c r="F311" s="37"/>
      <c r="G311" s="37"/>
      <c r="H311" s="37"/>
      <c r="I311" s="37"/>
      <c r="J311" s="37"/>
      <c r="K311" s="37"/>
      <c r="L311" s="37"/>
      <c r="M311" s="94">
        <v>1</v>
      </c>
      <c r="N311" s="37"/>
      <c r="O311" s="37"/>
      <c r="P311" s="37"/>
      <c r="Q311" s="37"/>
      <c r="R311" s="94">
        <v>1</v>
      </c>
      <c r="S311" s="37"/>
      <c r="T311" s="37"/>
      <c r="U311" s="37"/>
      <c r="V311" s="37"/>
      <c r="W311" s="94">
        <v>1</v>
      </c>
      <c r="X311" s="37"/>
      <c r="Y311" s="37"/>
      <c r="Z311" s="37"/>
      <c r="AA311" s="37"/>
      <c r="AB311" s="37"/>
      <c r="AC311" s="37"/>
      <c r="AD311" s="37"/>
      <c r="AE311" s="37"/>
      <c r="AF311" s="94">
        <v>1</v>
      </c>
      <c r="AG311" s="37"/>
      <c r="AH311" s="101">
        <v>1</v>
      </c>
      <c r="AI311" s="22"/>
      <c r="AJ311" s="73"/>
      <c r="AK311" s="94">
        <v>1</v>
      </c>
      <c r="AL311" s="37"/>
      <c r="AM311" s="62"/>
      <c r="AN311" s="62"/>
      <c r="AO311" s="62"/>
      <c r="AP311" s="62"/>
      <c r="AQ311" s="62">
        <f t="shared" si="60"/>
        <v>6</v>
      </c>
      <c r="AR311" s="22">
        <f t="shared" si="64"/>
        <v>102</v>
      </c>
      <c r="AS311" s="75">
        <f t="shared" si="61"/>
        <v>5.8823529411764705E-2</v>
      </c>
    </row>
    <row r="312" spans="1:45" ht="12.75" customHeight="1" x14ac:dyDescent="0.2">
      <c r="A312" s="163"/>
      <c r="B312" s="166" t="s">
        <v>121</v>
      </c>
      <c r="C312" s="31" t="s">
        <v>126</v>
      </c>
      <c r="D312" s="36"/>
      <c r="E312" s="37"/>
      <c r="F312" s="37"/>
      <c r="G312" s="37"/>
      <c r="H312" s="37"/>
      <c r="I312" s="37"/>
      <c r="J312" s="94">
        <v>1</v>
      </c>
      <c r="K312" s="37"/>
      <c r="L312" s="37"/>
      <c r="M312" s="37"/>
      <c r="N312" s="37"/>
      <c r="O312" s="37"/>
      <c r="P312" s="37"/>
      <c r="Q312" s="37"/>
      <c r="R312" s="94">
        <v>1</v>
      </c>
      <c r="S312" s="37"/>
      <c r="T312" s="37"/>
      <c r="U312" s="37"/>
      <c r="V312" s="37"/>
      <c r="W312" s="37"/>
      <c r="X312" s="37"/>
      <c r="Y312" s="94">
        <v>1</v>
      </c>
      <c r="Z312" s="37"/>
      <c r="AA312" s="37"/>
      <c r="AB312" s="37"/>
      <c r="AC312" s="37"/>
      <c r="AD312" s="94">
        <v>1</v>
      </c>
      <c r="AE312" s="37"/>
      <c r="AF312" s="37"/>
      <c r="AG312" s="37"/>
      <c r="AH312" s="101">
        <v>1</v>
      </c>
      <c r="AI312" s="22"/>
      <c r="AJ312" s="73"/>
      <c r="AK312" s="37"/>
      <c r="AL312" s="94">
        <v>1</v>
      </c>
      <c r="AM312" s="62"/>
      <c r="AN312" s="62"/>
      <c r="AO312" s="62"/>
      <c r="AP312" s="62"/>
      <c r="AQ312" s="62">
        <f t="shared" si="60"/>
        <v>6</v>
      </c>
      <c r="AR312" s="22">
        <f t="shared" ref="AR312:AR315" si="65">34*2</f>
        <v>68</v>
      </c>
      <c r="AS312" s="75">
        <f t="shared" si="61"/>
        <v>8.8235294117647065E-2</v>
      </c>
    </row>
    <row r="313" spans="1:45" ht="12.75" customHeight="1" x14ac:dyDescent="0.2">
      <c r="A313" s="163"/>
      <c r="B313" s="167"/>
      <c r="C313" s="31" t="s">
        <v>127</v>
      </c>
      <c r="D313" s="36"/>
      <c r="E313" s="37"/>
      <c r="F313" s="37"/>
      <c r="G313" s="37"/>
      <c r="H313" s="37"/>
      <c r="I313" s="37"/>
      <c r="J313" s="94">
        <v>1</v>
      </c>
      <c r="K313" s="37"/>
      <c r="L313" s="37"/>
      <c r="M313" s="37"/>
      <c r="N313" s="37"/>
      <c r="O313" s="37"/>
      <c r="P313" s="37"/>
      <c r="Q313" s="37"/>
      <c r="R313" s="94">
        <v>1</v>
      </c>
      <c r="S313" s="37"/>
      <c r="T313" s="37"/>
      <c r="U313" s="37"/>
      <c r="V313" s="37"/>
      <c r="W313" s="37"/>
      <c r="X313" s="37"/>
      <c r="Y313" s="94">
        <v>1</v>
      </c>
      <c r="Z313" s="37"/>
      <c r="AA313" s="37"/>
      <c r="AB313" s="37"/>
      <c r="AC313" s="37"/>
      <c r="AD313" s="94">
        <v>1</v>
      </c>
      <c r="AE313" s="37"/>
      <c r="AF313" s="37"/>
      <c r="AG313" s="37"/>
      <c r="AH313" s="101">
        <v>1</v>
      </c>
      <c r="AI313" s="22"/>
      <c r="AJ313" s="73"/>
      <c r="AK313" s="37"/>
      <c r="AL313" s="94">
        <v>1</v>
      </c>
      <c r="AM313" s="62"/>
      <c r="AN313" s="62"/>
      <c r="AO313" s="62"/>
      <c r="AP313" s="62"/>
      <c r="AQ313" s="62">
        <f t="shared" si="60"/>
        <v>6</v>
      </c>
      <c r="AR313" s="22">
        <f t="shared" si="65"/>
        <v>68</v>
      </c>
      <c r="AS313" s="75">
        <f t="shared" si="61"/>
        <v>8.8235294117647065E-2</v>
      </c>
    </row>
    <row r="314" spans="1:45" ht="12.75" customHeight="1" x14ac:dyDescent="0.2">
      <c r="A314" s="163"/>
      <c r="B314" s="167"/>
      <c r="C314" s="31" t="s">
        <v>128</v>
      </c>
      <c r="D314" s="36"/>
      <c r="E314" s="37"/>
      <c r="F314" s="37"/>
      <c r="G314" s="37"/>
      <c r="H314" s="37"/>
      <c r="I314" s="37"/>
      <c r="J314" s="94">
        <v>1</v>
      </c>
      <c r="K314" s="37"/>
      <c r="L314" s="37"/>
      <c r="M314" s="37"/>
      <c r="N314" s="37"/>
      <c r="O314" s="37"/>
      <c r="P314" s="37"/>
      <c r="Q314" s="37"/>
      <c r="R314" s="94">
        <v>1</v>
      </c>
      <c r="S314" s="37"/>
      <c r="T314" s="37"/>
      <c r="U314" s="37"/>
      <c r="V314" s="37"/>
      <c r="W314" s="37"/>
      <c r="X314" s="37"/>
      <c r="Y314" s="94">
        <v>1</v>
      </c>
      <c r="Z314" s="37"/>
      <c r="AA314" s="37"/>
      <c r="AB314" s="37"/>
      <c r="AC314" s="37"/>
      <c r="AD314" s="94">
        <v>1</v>
      </c>
      <c r="AE314" s="37"/>
      <c r="AF314" s="37"/>
      <c r="AG314" s="37"/>
      <c r="AH314" s="101">
        <v>1</v>
      </c>
      <c r="AI314" s="22"/>
      <c r="AJ314" s="73"/>
      <c r="AK314" s="37"/>
      <c r="AL314" s="94">
        <v>1</v>
      </c>
      <c r="AM314" s="62"/>
      <c r="AN314" s="62"/>
      <c r="AO314" s="62"/>
      <c r="AP314" s="62"/>
      <c r="AQ314" s="62">
        <f t="shared" si="60"/>
        <v>6</v>
      </c>
      <c r="AR314" s="22">
        <f t="shared" si="65"/>
        <v>68</v>
      </c>
      <c r="AS314" s="75">
        <f t="shared" si="61"/>
        <v>8.8235294117647065E-2</v>
      </c>
    </row>
    <row r="315" spans="1:45" ht="12.75" customHeight="1" x14ac:dyDescent="0.2">
      <c r="A315" s="163"/>
      <c r="B315" s="168"/>
      <c r="C315" s="31" t="s">
        <v>129</v>
      </c>
      <c r="D315" s="72"/>
      <c r="E315" s="37"/>
      <c r="F315" s="37"/>
      <c r="G315" s="37"/>
      <c r="H315" s="37"/>
      <c r="I315" s="37"/>
      <c r="J315" s="94">
        <v>1</v>
      </c>
      <c r="K315" s="37"/>
      <c r="L315" s="37"/>
      <c r="M315" s="37"/>
      <c r="N315" s="37"/>
      <c r="O315" s="37"/>
      <c r="P315" s="37"/>
      <c r="Q315" s="37"/>
      <c r="R315" s="94">
        <v>1</v>
      </c>
      <c r="S315" s="37"/>
      <c r="T315" s="37"/>
      <c r="U315" s="37"/>
      <c r="V315" s="37"/>
      <c r="W315" s="37"/>
      <c r="X315" s="37"/>
      <c r="Y315" s="94">
        <v>1</v>
      </c>
      <c r="Z315" s="37"/>
      <c r="AA315" s="37"/>
      <c r="AB315" s="37"/>
      <c r="AC315" s="37"/>
      <c r="AD315" s="94">
        <v>1</v>
      </c>
      <c r="AE315" s="37"/>
      <c r="AF315" s="37"/>
      <c r="AG315" s="37"/>
      <c r="AH315" s="101">
        <v>1</v>
      </c>
      <c r="AI315" s="22"/>
      <c r="AJ315" s="73"/>
      <c r="AK315" s="37"/>
      <c r="AL315" s="94">
        <v>1</v>
      </c>
      <c r="AM315" s="62"/>
      <c r="AN315" s="62"/>
      <c r="AO315" s="62"/>
      <c r="AP315" s="62"/>
      <c r="AQ315" s="62">
        <f t="shared" si="60"/>
        <v>6</v>
      </c>
      <c r="AR315" s="22">
        <f t="shared" si="65"/>
        <v>68</v>
      </c>
      <c r="AS315" s="75">
        <f t="shared" si="61"/>
        <v>8.8235294117647065E-2</v>
      </c>
    </row>
    <row r="316" spans="1:45" x14ac:dyDescent="0.2">
      <c r="A316" s="163"/>
      <c r="B316" s="166" t="s">
        <v>122</v>
      </c>
      <c r="C316" s="31" t="s">
        <v>126</v>
      </c>
      <c r="D316" s="36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94">
        <v>1</v>
      </c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105"/>
      <c r="AI316" s="22"/>
      <c r="AJ316" s="73"/>
      <c r="AK316" s="37"/>
      <c r="AL316" s="94">
        <v>1</v>
      </c>
      <c r="AM316" s="62"/>
      <c r="AN316" s="62"/>
      <c r="AO316" s="62"/>
      <c r="AP316" s="62"/>
      <c r="AQ316" s="62">
        <f t="shared" si="60"/>
        <v>2</v>
      </c>
      <c r="AR316" s="22">
        <f>34*1</f>
        <v>34</v>
      </c>
      <c r="AS316" s="75">
        <f t="shared" si="61"/>
        <v>5.8823529411764705E-2</v>
      </c>
    </row>
    <row r="317" spans="1:45" x14ac:dyDescent="0.2">
      <c r="A317" s="163"/>
      <c r="B317" s="167"/>
      <c r="C317" s="31" t="s">
        <v>127</v>
      </c>
      <c r="D317" s="72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94">
        <v>1</v>
      </c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105"/>
      <c r="AI317" s="22"/>
      <c r="AJ317" s="73"/>
      <c r="AK317" s="37"/>
      <c r="AL317" s="94">
        <v>1</v>
      </c>
      <c r="AM317" s="62"/>
      <c r="AN317" s="62"/>
      <c r="AO317" s="62"/>
      <c r="AP317" s="62"/>
      <c r="AQ317" s="62">
        <f t="shared" si="60"/>
        <v>2</v>
      </c>
      <c r="AR317" s="22">
        <f t="shared" ref="AR317:AR323" si="66">34*1</f>
        <v>34</v>
      </c>
      <c r="AS317" s="75">
        <f t="shared" si="61"/>
        <v>5.8823529411764705E-2</v>
      </c>
    </row>
    <row r="318" spans="1:45" x14ac:dyDescent="0.2">
      <c r="A318" s="163"/>
      <c r="B318" s="167"/>
      <c r="C318" s="31" t="s">
        <v>128</v>
      </c>
      <c r="D318" s="72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94">
        <v>1</v>
      </c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105"/>
      <c r="AI318" s="22"/>
      <c r="AJ318" s="73"/>
      <c r="AK318" s="37"/>
      <c r="AL318" s="94">
        <v>1</v>
      </c>
      <c r="AM318" s="62"/>
      <c r="AN318" s="62"/>
      <c r="AO318" s="62"/>
      <c r="AP318" s="62"/>
      <c r="AQ318" s="62">
        <f t="shared" si="60"/>
        <v>2</v>
      </c>
      <c r="AR318" s="22">
        <f t="shared" si="66"/>
        <v>34</v>
      </c>
      <c r="AS318" s="75">
        <f t="shared" si="61"/>
        <v>5.8823529411764705E-2</v>
      </c>
    </row>
    <row r="319" spans="1:45" x14ac:dyDescent="0.2">
      <c r="A319" s="163"/>
      <c r="B319" s="168"/>
      <c r="C319" s="31" t="s">
        <v>129</v>
      </c>
      <c r="D319" s="72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94">
        <v>1</v>
      </c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105"/>
      <c r="AI319" s="22"/>
      <c r="AJ319" s="73"/>
      <c r="AK319" s="37"/>
      <c r="AL319" s="94">
        <v>1</v>
      </c>
      <c r="AM319" s="62"/>
      <c r="AN319" s="62"/>
      <c r="AO319" s="62"/>
      <c r="AP319" s="62"/>
      <c r="AQ319" s="62">
        <f t="shared" si="60"/>
        <v>2</v>
      </c>
      <c r="AR319" s="22">
        <f t="shared" si="66"/>
        <v>34</v>
      </c>
      <c r="AS319" s="75">
        <f t="shared" si="61"/>
        <v>5.8823529411764705E-2</v>
      </c>
    </row>
    <row r="320" spans="1:45" ht="12.75" customHeight="1" x14ac:dyDescent="0.2">
      <c r="A320" s="163"/>
      <c r="B320" s="166" t="s">
        <v>123</v>
      </c>
      <c r="C320" s="31" t="s">
        <v>126</v>
      </c>
      <c r="D320" s="36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94">
        <v>1</v>
      </c>
      <c r="Q320" s="37"/>
      <c r="R320" s="37"/>
      <c r="S320" s="37"/>
      <c r="T320" s="41"/>
      <c r="U320" s="94">
        <v>1</v>
      </c>
      <c r="V320" s="37"/>
      <c r="W320" s="37"/>
      <c r="X320" s="37"/>
      <c r="Y320" s="37"/>
      <c r="Z320" s="94">
        <v>1</v>
      </c>
      <c r="AA320" s="37"/>
      <c r="AB320" s="37"/>
      <c r="AC320" s="37"/>
      <c r="AD320" s="37"/>
      <c r="AE320" s="37"/>
      <c r="AF320" s="37"/>
      <c r="AG320" s="37"/>
      <c r="AH320" s="37"/>
      <c r="AI320" s="104">
        <v>1</v>
      </c>
      <c r="AJ320" s="73"/>
      <c r="AK320" s="37"/>
      <c r="AL320" s="37"/>
      <c r="AM320" s="62"/>
      <c r="AN320" s="62"/>
      <c r="AO320" s="62"/>
      <c r="AP320" s="62"/>
      <c r="AQ320" s="62">
        <f t="shared" si="60"/>
        <v>4</v>
      </c>
      <c r="AR320" s="22">
        <f t="shared" si="66"/>
        <v>34</v>
      </c>
      <c r="AS320" s="75">
        <f t="shared" si="61"/>
        <v>0.11764705882352941</v>
      </c>
    </row>
    <row r="321" spans="1:45" ht="12.75" customHeight="1" x14ac:dyDescent="0.2">
      <c r="A321" s="163"/>
      <c r="B321" s="167"/>
      <c r="C321" s="31" t="s">
        <v>127</v>
      </c>
      <c r="D321" s="36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94">
        <v>1</v>
      </c>
      <c r="Q321" s="37"/>
      <c r="R321" s="37"/>
      <c r="S321" s="4"/>
      <c r="T321" s="41"/>
      <c r="U321" s="37"/>
      <c r="V321" s="37"/>
      <c r="W321" s="37"/>
      <c r="X321" s="37"/>
      <c r="Y321" s="37"/>
      <c r="Z321" s="94">
        <v>1</v>
      </c>
      <c r="AA321" s="37"/>
      <c r="AB321" s="37"/>
      <c r="AC321" s="37"/>
      <c r="AD321" s="37"/>
      <c r="AE321" s="37"/>
      <c r="AF321" s="37"/>
      <c r="AG321" s="37"/>
      <c r="AH321" s="37"/>
      <c r="AI321" s="104">
        <v>1</v>
      </c>
      <c r="AJ321" s="73"/>
      <c r="AK321" s="37"/>
      <c r="AL321" s="37"/>
      <c r="AM321" s="62"/>
      <c r="AN321" s="62"/>
      <c r="AO321" s="62"/>
      <c r="AP321" s="62"/>
      <c r="AQ321" s="62">
        <f t="shared" si="60"/>
        <v>3</v>
      </c>
      <c r="AR321" s="22">
        <f t="shared" si="66"/>
        <v>34</v>
      </c>
      <c r="AS321" s="75">
        <f t="shared" si="61"/>
        <v>8.8235294117647065E-2</v>
      </c>
    </row>
    <row r="322" spans="1:45" ht="12.75" customHeight="1" x14ac:dyDescent="0.2">
      <c r="A322" s="163"/>
      <c r="B322" s="167"/>
      <c r="C322" s="31" t="s">
        <v>128</v>
      </c>
      <c r="D322" s="36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94">
        <v>1</v>
      </c>
      <c r="Q322" s="37"/>
      <c r="R322" s="37"/>
      <c r="S322" s="4"/>
      <c r="T322" s="41"/>
      <c r="U322" s="37"/>
      <c r="V322" s="37"/>
      <c r="W322" s="37"/>
      <c r="X322" s="37"/>
      <c r="Y322" s="37"/>
      <c r="Z322" s="94">
        <v>1</v>
      </c>
      <c r="AA322" s="37"/>
      <c r="AB322" s="37"/>
      <c r="AC322" s="37"/>
      <c r="AD322" s="37"/>
      <c r="AE322" s="37"/>
      <c r="AF322" s="37"/>
      <c r="AG322" s="37"/>
      <c r="AH322" s="37"/>
      <c r="AI322" s="104">
        <v>1</v>
      </c>
      <c r="AJ322" s="73"/>
      <c r="AK322" s="37"/>
      <c r="AL322" s="37"/>
      <c r="AM322" s="62"/>
      <c r="AN322" s="62"/>
      <c r="AO322" s="62"/>
      <c r="AP322" s="62"/>
      <c r="AQ322" s="62">
        <f t="shared" si="60"/>
        <v>3</v>
      </c>
      <c r="AR322" s="22">
        <f t="shared" si="66"/>
        <v>34</v>
      </c>
      <c r="AS322" s="75">
        <f t="shared" si="61"/>
        <v>8.8235294117647065E-2</v>
      </c>
    </row>
    <row r="323" spans="1:45" ht="12.75" customHeight="1" x14ac:dyDescent="0.2">
      <c r="A323" s="163"/>
      <c r="B323" s="167"/>
      <c r="C323" s="31" t="s">
        <v>129</v>
      </c>
      <c r="D323" s="72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94">
        <v>1</v>
      </c>
      <c r="Q323" s="37"/>
      <c r="R323" s="37"/>
      <c r="S323" s="41"/>
      <c r="T323" s="37"/>
      <c r="U323" s="37"/>
      <c r="V323" s="37"/>
      <c r="W323" s="37"/>
      <c r="X323" s="37"/>
      <c r="Y323" s="37"/>
      <c r="Z323" s="94">
        <v>1</v>
      </c>
      <c r="AA323" s="37"/>
      <c r="AB323" s="37"/>
      <c r="AC323" s="37"/>
      <c r="AD323" s="37"/>
      <c r="AE323" s="37"/>
      <c r="AF323" s="37"/>
      <c r="AG323" s="37"/>
      <c r="AH323" s="37"/>
      <c r="AI323" s="104">
        <v>1</v>
      </c>
      <c r="AJ323" s="73"/>
      <c r="AK323" s="37"/>
      <c r="AL323" s="37"/>
      <c r="AM323" s="62"/>
      <c r="AN323" s="62"/>
      <c r="AO323" s="62"/>
      <c r="AP323" s="62"/>
      <c r="AQ323" s="62">
        <f t="shared" si="60"/>
        <v>3</v>
      </c>
      <c r="AR323" s="22">
        <f t="shared" si="66"/>
        <v>34</v>
      </c>
      <c r="AS323" s="75">
        <f t="shared" si="61"/>
        <v>8.8235294117647065E-2</v>
      </c>
    </row>
    <row r="324" spans="1:45" ht="12.75" customHeight="1" x14ac:dyDescent="0.2">
      <c r="A324" s="163"/>
      <c r="B324" s="166" t="s">
        <v>106</v>
      </c>
      <c r="C324" s="31" t="s">
        <v>126</v>
      </c>
      <c r="D324" s="72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94">
        <v>1</v>
      </c>
      <c r="Q324" s="37"/>
      <c r="R324" s="37"/>
      <c r="S324" s="41"/>
      <c r="T324" s="37"/>
      <c r="U324" s="37"/>
      <c r="V324" s="94">
        <v>1</v>
      </c>
      <c r="W324" s="37"/>
      <c r="X324" s="37"/>
      <c r="Y324" s="37"/>
      <c r="Z324" s="37"/>
      <c r="AA324" s="37"/>
      <c r="AB324" s="37"/>
      <c r="AC324" s="37"/>
      <c r="AD324" s="37"/>
      <c r="AE324" s="37"/>
      <c r="AF324" s="94">
        <v>1</v>
      </c>
      <c r="AG324" s="37"/>
      <c r="AH324" s="94">
        <v>1</v>
      </c>
      <c r="AI324" s="73"/>
      <c r="AJ324" s="101">
        <v>1</v>
      </c>
      <c r="AK324" s="37"/>
      <c r="AL324" s="37"/>
      <c r="AM324" s="62"/>
      <c r="AN324" s="62"/>
      <c r="AO324" s="62"/>
      <c r="AP324" s="62"/>
      <c r="AQ324" s="62">
        <f t="shared" si="60"/>
        <v>5</v>
      </c>
      <c r="AR324" s="22">
        <f t="shared" ref="AR324:AR327" si="67">34*3</f>
        <v>102</v>
      </c>
      <c r="AS324" s="75">
        <f t="shared" si="61"/>
        <v>4.9019607843137254E-2</v>
      </c>
    </row>
    <row r="325" spans="1:45" ht="12.75" customHeight="1" x14ac:dyDescent="0.2">
      <c r="A325" s="163"/>
      <c r="B325" s="167"/>
      <c r="C325" s="31" t="s">
        <v>127</v>
      </c>
      <c r="D325" s="72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94">
        <v>1</v>
      </c>
      <c r="Q325" s="37"/>
      <c r="R325" s="37"/>
      <c r="S325" s="41"/>
      <c r="T325" s="37"/>
      <c r="U325" s="37"/>
      <c r="V325" s="94">
        <v>1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94">
        <v>1</v>
      </c>
      <c r="AG325" s="37"/>
      <c r="AH325" s="94">
        <v>1</v>
      </c>
      <c r="AI325" s="73"/>
      <c r="AJ325" s="101">
        <v>1</v>
      </c>
      <c r="AK325" s="37"/>
      <c r="AL325" s="37"/>
      <c r="AM325" s="62"/>
      <c r="AN325" s="62"/>
      <c r="AO325" s="62"/>
      <c r="AP325" s="62"/>
      <c r="AQ325" s="62">
        <f t="shared" si="60"/>
        <v>5</v>
      </c>
      <c r="AR325" s="22">
        <f t="shared" si="67"/>
        <v>102</v>
      </c>
      <c r="AS325" s="75">
        <f t="shared" si="61"/>
        <v>4.9019607843137254E-2</v>
      </c>
    </row>
    <row r="326" spans="1:45" ht="12.75" customHeight="1" x14ac:dyDescent="0.2">
      <c r="A326" s="163"/>
      <c r="B326" s="167"/>
      <c r="C326" s="31" t="s">
        <v>128</v>
      </c>
      <c r="D326" s="72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94">
        <v>1</v>
      </c>
      <c r="Q326" s="37"/>
      <c r="R326" s="37"/>
      <c r="S326" s="41"/>
      <c r="T326" s="37"/>
      <c r="U326" s="37"/>
      <c r="V326" s="94">
        <v>1</v>
      </c>
      <c r="W326" s="37"/>
      <c r="X326" s="37"/>
      <c r="Y326" s="37"/>
      <c r="Z326" s="37"/>
      <c r="AA326" s="37"/>
      <c r="AB326" s="37"/>
      <c r="AC326" s="37"/>
      <c r="AD326" s="37"/>
      <c r="AE326" s="37"/>
      <c r="AF326" s="94">
        <v>1</v>
      </c>
      <c r="AG326" s="37"/>
      <c r="AH326" s="94">
        <v>1</v>
      </c>
      <c r="AI326" s="73"/>
      <c r="AJ326" s="73"/>
      <c r="AK326" s="37"/>
      <c r="AL326" s="37"/>
      <c r="AM326" s="62"/>
      <c r="AN326" s="62"/>
      <c r="AO326" s="62"/>
      <c r="AP326" s="62"/>
      <c r="AQ326" s="62">
        <f t="shared" si="60"/>
        <v>4</v>
      </c>
      <c r="AR326" s="22">
        <f t="shared" si="67"/>
        <v>102</v>
      </c>
      <c r="AS326" s="75">
        <f t="shared" si="61"/>
        <v>3.9215686274509803E-2</v>
      </c>
    </row>
    <row r="327" spans="1:45" ht="12.75" customHeight="1" x14ac:dyDescent="0.2">
      <c r="A327" s="163"/>
      <c r="B327" s="168"/>
      <c r="C327" s="31" t="s">
        <v>129</v>
      </c>
      <c r="D327" s="72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94">
        <v>1</v>
      </c>
      <c r="Q327" s="37"/>
      <c r="R327" s="37"/>
      <c r="S327" s="41"/>
      <c r="T327" s="37"/>
      <c r="U327" s="37"/>
      <c r="V327" s="94">
        <v>1</v>
      </c>
      <c r="W327" s="37"/>
      <c r="X327" s="37"/>
      <c r="Y327" s="37"/>
      <c r="Z327" s="37"/>
      <c r="AA327" s="37"/>
      <c r="AB327" s="37"/>
      <c r="AC327" s="37"/>
      <c r="AD327" s="37"/>
      <c r="AE327" s="37"/>
      <c r="AF327" s="94">
        <v>1</v>
      </c>
      <c r="AG327" s="37"/>
      <c r="AH327" s="94">
        <v>1</v>
      </c>
      <c r="AI327" s="73"/>
      <c r="AJ327" s="73"/>
      <c r="AK327" s="37"/>
      <c r="AL327" s="37"/>
      <c r="AM327" s="62"/>
      <c r="AN327" s="62"/>
      <c r="AO327" s="62"/>
      <c r="AP327" s="62"/>
      <c r="AQ327" s="62">
        <f t="shared" si="60"/>
        <v>4</v>
      </c>
      <c r="AR327" s="22">
        <f t="shared" si="67"/>
        <v>102</v>
      </c>
      <c r="AS327" s="75">
        <f t="shared" si="61"/>
        <v>3.9215686274509803E-2</v>
      </c>
    </row>
    <row r="328" spans="1:45" ht="12.75" customHeight="1" x14ac:dyDescent="0.2">
      <c r="A328" s="163"/>
      <c r="B328" s="166" t="s">
        <v>107</v>
      </c>
      <c r="C328" s="31" t="s">
        <v>126</v>
      </c>
      <c r="D328" s="72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41"/>
      <c r="T328" s="37"/>
      <c r="U328" s="37"/>
      <c r="V328" s="37"/>
      <c r="W328" s="37"/>
      <c r="X328" s="94">
        <v>1</v>
      </c>
      <c r="Y328" s="37"/>
      <c r="Z328" s="37"/>
      <c r="AA328" s="37"/>
      <c r="AB328" s="37"/>
      <c r="AC328" s="37"/>
      <c r="AD328" s="37"/>
      <c r="AE328" s="37"/>
      <c r="AF328" s="37"/>
      <c r="AG328" s="94">
        <v>2</v>
      </c>
      <c r="AH328" s="37"/>
      <c r="AI328" s="73"/>
      <c r="AJ328" s="104">
        <v>1</v>
      </c>
      <c r="AK328" s="37"/>
      <c r="AL328" s="37"/>
      <c r="AM328" s="62"/>
      <c r="AN328" s="62"/>
      <c r="AO328" s="62"/>
      <c r="AP328" s="62"/>
      <c r="AQ328" s="62">
        <f t="shared" si="60"/>
        <v>4</v>
      </c>
      <c r="AR328" s="22">
        <f t="shared" ref="AR328:AR343" si="68">34*2</f>
        <v>68</v>
      </c>
      <c r="AS328" s="75">
        <f t="shared" si="61"/>
        <v>5.8823529411764705E-2</v>
      </c>
    </row>
    <row r="329" spans="1:45" ht="12.75" customHeight="1" x14ac:dyDescent="0.2">
      <c r="A329" s="163"/>
      <c r="B329" s="167"/>
      <c r="C329" s="31" t="s">
        <v>127</v>
      </c>
      <c r="D329" s="72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41"/>
      <c r="T329" s="37"/>
      <c r="U329" s="37"/>
      <c r="V329" s="37"/>
      <c r="W329" s="37"/>
      <c r="X329" s="94">
        <v>1</v>
      </c>
      <c r="Y329" s="37"/>
      <c r="Z329" s="37"/>
      <c r="AA329" s="37"/>
      <c r="AB329" s="37"/>
      <c r="AC329" s="37"/>
      <c r="AD329" s="37"/>
      <c r="AE329" s="37"/>
      <c r="AF329" s="37"/>
      <c r="AG329" s="94">
        <v>2</v>
      </c>
      <c r="AH329" s="37"/>
      <c r="AI329" s="73"/>
      <c r="AJ329" s="104">
        <v>1</v>
      </c>
      <c r="AK329" s="37"/>
      <c r="AL329" s="37"/>
      <c r="AM329" s="62"/>
      <c r="AN329" s="62"/>
      <c r="AO329" s="62"/>
      <c r="AP329" s="62"/>
      <c r="AQ329" s="62">
        <f t="shared" si="60"/>
        <v>4</v>
      </c>
      <c r="AR329" s="22">
        <f t="shared" si="68"/>
        <v>68</v>
      </c>
      <c r="AS329" s="75">
        <f t="shared" si="61"/>
        <v>5.8823529411764705E-2</v>
      </c>
    </row>
    <row r="330" spans="1:45" ht="12.75" customHeight="1" x14ac:dyDescent="0.2">
      <c r="A330" s="163"/>
      <c r="B330" s="167"/>
      <c r="C330" s="31" t="s">
        <v>128</v>
      </c>
      <c r="D330" s="72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41"/>
      <c r="T330" s="37"/>
      <c r="U330" s="37"/>
      <c r="V330" s="37"/>
      <c r="W330" s="37"/>
      <c r="X330" s="94">
        <v>1</v>
      </c>
      <c r="Y330" s="37"/>
      <c r="Z330" s="37"/>
      <c r="AA330" s="37"/>
      <c r="AB330" s="37"/>
      <c r="AC330" s="37"/>
      <c r="AD330" s="37"/>
      <c r="AE330" s="37"/>
      <c r="AF330" s="37"/>
      <c r="AG330" s="94">
        <v>2</v>
      </c>
      <c r="AH330" s="37"/>
      <c r="AI330" s="73"/>
      <c r="AJ330" s="104">
        <v>1</v>
      </c>
      <c r="AK330" s="37"/>
      <c r="AL330" s="37"/>
      <c r="AM330" s="62"/>
      <c r="AN330" s="62"/>
      <c r="AO330" s="62"/>
      <c r="AP330" s="62"/>
      <c r="AQ330" s="62">
        <f t="shared" si="60"/>
        <v>4</v>
      </c>
      <c r="AR330" s="22">
        <f t="shared" si="68"/>
        <v>68</v>
      </c>
      <c r="AS330" s="75">
        <f t="shared" si="61"/>
        <v>5.8823529411764705E-2</v>
      </c>
    </row>
    <row r="331" spans="1:45" ht="12.75" customHeight="1" x14ac:dyDescent="0.2">
      <c r="A331" s="163"/>
      <c r="B331" s="168"/>
      <c r="C331" s="31" t="s">
        <v>129</v>
      </c>
      <c r="D331" s="72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41"/>
      <c r="T331" s="37"/>
      <c r="U331" s="37"/>
      <c r="V331" s="37"/>
      <c r="W331" s="37"/>
      <c r="X331" s="94">
        <v>1</v>
      </c>
      <c r="Y331" s="37"/>
      <c r="Z331" s="37"/>
      <c r="AA331" s="37"/>
      <c r="AB331" s="37"/>
      <c r="AC331" s="37"/>
      <c r="AD331" s="37"/>
      <c r="AE331" s="37"/>
      <c r="AF331" s="37"/>
      <c r="AG331" s="94">
        <v>2</v>
      </c>
      <c r="AH331" s="37"/>
      <c r="AI331" s="101">
        <v>2</v>
      </c>
      <c r="AJ331" s="104">
        <v>1</v>
      </c>
      <c r="AK331" s="37"/>
      <c r="AL331" s="37"/>
      <c r="AM331" s="62"/>
      <c r="AN331" s="62"/>
      <c r="AO331" s="62"/>
      <c r="AP331" s="62"/>
      <c r="AQ331" s="62">
        <f t="shared" si="60"/>
        <v>6</v>
      </c>
      <c r="AR331" s="22">
        <f t="shared" si="68"/>
        <v>68</v>
      </c>
      <c r="AS331" s="75">
        <f t="shared" si="61"/>
        <v>8.8235294117647065E-2</v>
      </c>
    </row>
    <row r="332" spans="1:45" ht="12.75" customHeight="1" x14ac:dyDescent="0.2">
      <c r="A332" s="163"/>
      <c r="B332" s="166" t="s">
        <v>124</v>
      </c>
      <c r="C332" s="31" t="s">
        <v>126</v>
      </c>
      <c r="D332" s="72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94">
        <v>1</v>
      </c>
      <c r="R332" s="37"/>
      <c r="S332" s="41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94">
        <v>1</v>
      </c>
      <c r="AF332" s="37"/>
      <c r="AG332" s="94">
        <v>2</v>
      </c>
      <c r="AH332" s="37"/>
      <c r="AI332" s="101">
        <v>2</v>
      </c>
      <c r="AJ332" s="73"/>
      <c r="AK332" s="94">
        <v>1</v>
      </c>
      <c r="AL332" s="37"/>
      <c r="AM332" s="62"/>
      <c r="AN332" s="62"/>
      <c r="AO332" s="62"/>
      <c r="AP332" s="62"/>
      <c r="AQ332" s="62">
        <f t="shared" si="60"/>
        <v>7</v>
      </c>
      <c r="AR332" s="81">
        <f>34*3</f>
        <v>102</v>
      </c>
      <c r="AS332" s="75">
        <f t="shared" si="61"/>
        <v>6.8627450980392163E-2</v>
      </c>
    </row>
    <row r="333" spans="1:45" ht="12.75" customHeight="1" x14ac:dyDescent="0.2">
      <c r="A333" s="163"/>
      <c r="B333" s="167"/>
      <c r="C333" s="31" t="s">
        <v>127</v>
      </c>
      <c r="D333" s="72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94">
        <v>1</v>
      </c>
      <c r="Q333" s="37"/>
      <c r="R333" s="37"/>
      <c r="S333" s="41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94">
        <v>1</v>
      </c>
      <c r="AE333" s="37"/>
      <c r="AF333" s="37"/>
      <c r="AG333" s="37"/>
      <c r="AH333" s="37"/>
      <c r="AI333" s="73"/>
      <c r="AJ333" s="73"/>
      <c r="AK333" s="94">
        <v>1</v>
      </c>
      <c r="AL333" s="37"/>
      <c r="AM333" s="62"/>
      <c r="AN333" s="62"/>
      <c r="AO333" s="62"/>
      <c r="AP333" s="62"/>
      <c r="AQ333" s="62">
        <f t="shared" si="60"/>
        <v>3</v>
      </c>
      <c r="AR333" s="22">
        <f t="shared" si="68"/>
        <v>68</v>
      </c>
      <c r="AS333" s="75">
        <f t="shared" si="61"/>
        <v>4.4117647058823532E-2</v>
      </c>
    </row>
    <row r="334" spans="1:45" ht="12.75" customHeight="1" x14ac:dyDescent="0.2">
      <c r="A334" s="163"/>
      <c r="B334" s="167"/>
      <c r="C334" s="31" t="s">
        <v>128</v>
      </c>
      <c r="D334" s="72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94">
        <v>1</v>
      </c>
      <c r="Q334" s="37"/>
      <c r="R334" s="37"/>
      <c r="S334" s="41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94">
        <v>1</v>
      </c>
      <c r="AE334" s="37"/>
      <c r="AF334" s="37"/>
      <c r="AG334" s="37"/>
      <c r="AH334" s="37"/>
      <c r="AI334" s="73"/>
      <c r="AJ334" s="73"/>
      <c r="AK334" s="94">
        <v>1</v>
      </c>
      <c r="AL334" s="37"/>
      <c r="AM334" s="62"/>
      <c r="AN334" s="62"/>
      <c r="AO334" s="62"/>
      <c r="AP334" s="62"/>
      <c r="AQ334" s="62">
        <f t="shared" si="60"/>
        <v>3</v>
      </c>
      <c r="AR334" s="22">
        <f t="shared" si="68"/>
        <v>68</v>
      </c>
      <c r="AS334" s="75">
        <f t="shared" si="61"/>
        <v>4.4117647058823532E-2</v>
      </c>
    </row>
    <row r="335" spans="1:45" ht="12.75" customHeight="1" x14ac:dyDescent="0.2">
      <c r="A335" s="163"/>
      <c r="B335" s="168"/>
      <c r="C335" s="31" t="s">
        <v>129</v>
      </c>
      <c r="D335" s="72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94">
        <v>1</v>
      </c>
      <c r="Q335" s="37"/>
      <c r="R335" s="37"/>
      <c r="S335" s="41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94">
        <v>1</v>
      </c>
      <c r="AE335" s="37"/>
      <c r="AF335" s="37"/>
      <c r="AG335" s="37"/>
      <c r="AH335" s="37"/>
      <c r="AI335" s="73"/>
      <c r="AJ335" s="73"/>
      <c r="AK335" s="94">
        <v>1</v>
      </c>
      <c r="AL335" s="37"/>
      <c r="AM335" s="62"/>
      <c r="AN335" s="62"/>
      <c r="AO335" s="62"/>
      <c r="AP335" s="62"/>
      <c r="AQ335" s="62">
        <f t="shared" si="60"/>
        <v>3</v>
      </c>
      <c r="AR335" s="22">
        <f t="shared" si="68"/>
        <v>68</v>
      </c>
      <c r="AS335" s="75">
        <f t="shared" si="61"/>
        <v>4.4117647058823532E-2</v>
      </c>
    </row>
    <row r="336" spans="1:45" ht="12.75" customHeight="1" x14ac:dyDescent="0.2">
      <c r="A336" s="163"/>
      <c r="B336" s="125" t="s">
        <v>130</v>
      </c>
      <c r="C336" s="31" t="s">
        <v>126</v>
      </c>
      <c r="D336" s="72"/>
      <c r="E336" s="37"/>
      <c r="F336" s="37"/>
      <c r="G336" s="37"/>
      <c r="H336" s="37"/>
      <c r="I336" s="37"/>
      <c r="J336" s="37"/>
      <c r="K336" s="37"/>
      <c r="L336" s="37"/>
      <c r="M336" s="37"/>
      <c r="N336" s="94">
        <v>1</v>
      </c>
      <c r="O336" s="37"/>
      <c r="P336" s="37"/>
      <c r="Q336" s="37"/>
      <c r="R336" s="37"/>
      <c r="S336" s="41"/>
      <c r="T336" s="37"/>
      <c r="U336" s="37"/>
      <c r="V336" s="37"/>
      <c r="W336" s="37"/>
      <c r="X336" s="94">
        <v>1</v>
      </c>
      <c r="Y336" s="37"/>
      <c r="Z336" s="37"/>
      <c r="AA336" s="37"/>
      <c r="AB336" s="37"/>
      <c r="AC336" s="94">
        <v>1</v>
      </c>
      <c r="AD336" s="37"/>
      <c r="AE336" s="37"/>
      <c r="AF336" s="37"/>
      <c r="AG336" s="37"/>
      <c r="AH336" s="94">
        <v>1</v>
      </c>
      <c r="AI336" s="73"/>
      <c r="AJ336" s="73"/>
      <c r="AK336" s="37"/>
      <c r="AL336" s="37"/>
      <c r="AM336" s="62"/>
      <c r="AN336" s="62"/>
      <c r="AO336" s="62"/>
      <c r="AP336" s="62"/>
      <c r="AQ336" s="62">
        <f t="shared" si="60"/>
        <v>4</v>
      </c>
      <c r="AR336" s="22">
        <f t="shared" si="68"/>
        <v>68</v>
      </c>
      <c r="AS336" s="75">
        <f t="shared" si="61"/>
        <v>5.8823529411764705E-2</v>
      </c>
    </row>
    <row r="337" spans="1:45" ht="12.75" customHeight="1" x14ac:dyDescent="0.2">
      <c r="A337" s="163"/>
      <c r="B337" s="125"/>
      <c r="C337" s="31" t="s">
        <v>127</v>
      </c>
      <c r="D337" s="72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94">
        <v>1</v>
      </c>
      <c r="Q337" s="37"/>
      <c r="R337" s="37"/>
      <c r="S337" s="41"/>
      <c r="T337" s="37"/>
      <c r="U337" s="37"/>
      <c r="V337" s="37"/>
      <c r="W337" s="94">
        <v>1</v>
      </c>
      <c r="X337" s="37"/>
      <c r="Y337" s="37"/>
      <c r="Z337" s="37"/>
      <c r="AA337" s="37"/>
      <c r="AB337" s="37"/>
      <c r="AC337" s="94">
        <v>1</v>
      </c>
      <c r="AD337" s="37"/>
      <c r="AE337" s="37"/>
      <c r="AF337" s="37"/>
      <c r="AG337" s="37"/>
      <c r="AH337" s="37"/>
      <c r="AI337" s="73"/>
      <c r="AJ337" s="104">
        <v>1</v>
      </c>
      <c r="AK337" s="37"/>
      <c r="AL337" s="37"/>
      <c r="AM337" s="62"/>
      <c r="AN337" s="62"/>
      <c r="AO337" s="62"/>
      <c r="AP337" s="62"/>
      <c r="AQ337" s="62">
        <f t="shared" si="60"/>
        <v>4</v>
      </c>
      <c r="AR337" s="81">
        <f>34*3</f>
        <v>102</v>
      </c>
      <c r="AS337" s="75">
        <f t="shared" si="61"/>
        <v>3.9215686274509803E-2</v>
      </c>
    </row>
    <row r="338" spans="1:45" ht="12.75" customHeight="1" x14ac:dyDescent="0.2">
      <c r="A338" s="163"/>
      <c r="B338" s="125"/>
      <c r="C338" s="31" t="s">
        <v>128</v>
      </c>
      <c r="D338" s="72"/>
      <c r="E338" s="37"/>
      <c r="F338" s="37"/>
      <c r="G338" s="37"/>
      <c r="H338" s="37"/>
      <c r="I338" s="37"/>
      <c r="J338" s="37"/>
      <c r="K338" s="37"/>
      <c r="L338" s="37"/>
      <c r="M338" s="37"/>
      <c r="N338" s="94">
        <v>1</v>
      </c>
      <c r="O338" s="37"/>
      <c r="P338" s="37"/>
      <c r="Q338" s="37"/>
      <c r="R338" s="37"/>
      <c r="S338" s="41"/>
      <c r="T338" s="37"/>
      <c r="U338" s="37"/>
      <c r="V338" s="37"/>
      <c r="W338" s="37"/>
      <c r="X338" s="94">
        <v>1</v>
      </c>
      <c r="Y338" s="37"/>
      <c r="Z338" s="37"/>
      <c r="AA338" s="37"/>
      <c r="AB338" s="37"/>
      <c r="AC338" s="94">
        <v>1</v>
      </c>
      <c r="AD338" s="37"/>
      <c r="AE338" s="37"/>
      <c r="AF338" s="37"/>
      <c r="AG338" s="37"/>
      <c r="AH338" s="37"/>
      <c r="AI338" s="101">
        <v>2</v>
      </c>
      <c r="AJ338" s="73"/>
      <c r="AK338" s="37"/>
      <c r="AL338" s="37"/>
      <c r="AM338" s="62"/>
      <c r="AN338" s="62"/>
      <c r="AO338" s="62"/>
      <c r="AP338" s="62"/>
      <c r="AQ338" s="62">
        <f t="shared" si="60"/>
        <v>5</v>
      </c>
      <c r="AR338" s="22">
        <f t="shared" si="68"/>
        <v>68</v>
      </c>
      <c r="AS338" s="75">
        <f t="shared" si="61"/>
        <v>7.3529411764705885E-2</v>
      </c>
    </row>
    <row r="339" spans="1:45" ht="12.75" customHeight="1" x14ac:dyDescent="0.2">
      <c r="A339" s="163"/>
      <c r="B339" s="125"/>
      <c r="C339" s="31" t="s">
        <v>129</v>
      </c>
      <c r="D339" s="72"/>
      <c r="E339" s="37"/>
      <c r="F339" s="37"/>
      <c r="G339" s="37"/>
      <c r="H339" s="37"/>
      <c r="I339" s="37"/>
      <c r="J339" s="37"/>
      <c r="K339" s="37"/>
      <c r="L339" s="37"/>
      <c r="M339" s="37"/>
      <c r="N339" s="94">
        <v>1</v>
      </c>
      <c r="O339" s="37"/>
      <c r="P339" s="37"/>
      <c r="Q339" s="37"/>
      <c r="R339" s="37"/>
      <c r="S339" s="41"/>
      <c r="T339" s="37"/>
      <c r="U339" s="37"/>
      <c r="V339" s="37"/>
      <c r="W339" s="37"/>
      <c r="X339" s="94">
        <v>1</v>
      </c>
      <c r="Y339" s="37"/>
      <c r="Z339" s="37"/>
      <c r="AA339" s="37"/>
      <c r="AB339" s="37"/>
      <c r="AC339" s="94">
        <v>1</v>
      </c>
      <c r="AD339" s="37"/>
      <c r="AE339" s="35"/>
      <c r="AF339" s="37"/>
      <c r="AG339" s="37"/>
      <c r="AH339" s="37"/>
      <c r="AI339" s="73"/>
      <c r="AJ339" s="73"/>
      <c r="AK339" s="37"/>
      <c r="AL339" s="37"/>
      <c r="AM339" s="62"/>
      <c r="AN339" s="62"/>
      <c r="AO339" s="62"/>
      <c r="AP339" s="62"/>
      <c r="AQ339" s="62">
        <f t="shared" si="60"/>
        <v>3</v>
      </c>
      <c r="AR339" s="22">
        <f t="shared" si="68"/>
        <v>68</v>
      </c>
      <c r="AS339" s="75">
        <f t="shared" si="61"/>
        <v>4.4117647058823532E-2</v>
      </c>
    </row>
    <row r="340" spans="1:45" ht="12.75" customHeight="1" x14ac:dyDescent="0.2">
      <c r="A340" s="163"/>
      <c r="B340" s="125" t="s">
        <v>108</v>
      </c>
      <c r="C340" s="31" t="s">
        <v>126</v>
      </c>
      <c r="D340" s="72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5"/>
      <c r="S340" s="41"/>
      <c r="T340" s="94">
        <v>1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94">
        <v>1</v>
      </c>
      <c r="AF340" s="37"/>
      <c r="AG340" s="37"/>
      <c r="AH340" s="37"/>
      <c r="AI340" s="35"/>
      <c r="AJ340" s="73"/>
      <c r="AK340" s="37"/>
      <c r="AL340" s="37"/>
      <c r="AM340" s="62"/>
      <c r="AN340" s="62"/>
      <c r="AO340" s="62"/>
      <c r="AP340" s="62"/>
      <c r="AQ340" s="62">
        <f t="shared" si="60"/>
        <v>2</v>
      </c>
      <c r="AR340" s="22">
        <f t="shared" si="68"/>
        <v>68</v>
      </c>
      <c r="AS340" s="75">
        <f t="shared" si="61"/>
        <v>2.9411764705882353E-2</v>
      </c>
    </row>
    <row r="341" spans="1:45" ht="12.75" customHeight="1" x14ac:dyDescent="0.2">
      <c r="A341" s="163"/>
      <c r="B341" s="125"/>
      <c r="C341" s="31" t="s">
        <v>127</v>
      </c>
      <c r="D341" s="72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5"/>
      <c r="S341" s="41"/>
      <c r="T341" s="94">
        <v>1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94">
        <v>1</v>
      </c>
      <c r="AF341" s="37"/>
      <c r="AG341" s="37"/>
      <c r="AH341" s="37"/>
      <c r="AI341" s="101">
        <v>2</v>
      </c>
      <c r="AJ341" s="73"/>
      <c r="AK341" s="37"/>
      <c r="AL341" s="37"/>
      <c r="AM341" s="62"/>
      <c r="AN341" s="62"/>
      <c r="AO341" s="62"/>
      <c r="AP341" s="62"/>
      <c r="AQ341" s="62">
        <f t="shared" si="60"/>
        <v>4</v>
      </c>
      <c r="AR341" s="81">
        <f>34*3</f>
        <v>102</v>
      </c>
      <c r="AS341" s="75">
        <f t="shared" si="61"/>
        <v>3.9215686274509803E-2</v>
      </c>
    </row>
    <row r="342" spans="1:45" ht="12.75" customHeight="1" x14ac:dyDescent="0.2">
      <c r="A342" s="163"/>
      <c r="B342" s="125"/>
      <c r="C342" s="31" t="s">
        <v>128</v>
      </c>
      <c r="D342" s="72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5"/>
      <c r="S342" s="41"/>
      <c r="T342" s="94">
        <v>1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94">
        <v>1</v>
      </c>
      <c r="AF342" s="37"/>
      <c r="AG342" s="37"/>
      <c r="AH342" s="37"/>
      <c r="AI342" s="35"/>
      <c r="AJ342" s="73"/>
      <c r="AK342" s="37"/>
      <c r="AL342" s="37"/>
      <c r="AM342" s="62"/>
      <c r="AN342" s="62"/>
      <c r="AO342" s="62"/>
      <c r="AP342" s="62"/>
      <c r="AQ342" s="62">
        <f t="shared" si="60"/>
        <v>2</v>
      </c>
      <c r="AR342" s="22">
        <f t="shared" si="68"/>
        <v>68</v>
      </c>
      <c r="AS342" s="75">
        <f t="shared" si="61"/>
        <v>2.9411764705882353E-2</v>
      </c>
    </row>
    <row r="343" spans="1:45" ht="12.75" customHeight="1" x14ac:dyDescent="0.2">
      <c r="A343" s="163"/>
      <c r="B343" s="125"/>
      <c r="C343" s="31" t="s">
        <v>129</v>
      </c>
      <c r="D343" s="72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5"/>
      <c r="S343" s="41"/>
      <c r="T343" s="94">
        <v>1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94">
        <v>1</v>
      </c>
      <c r="AF343" s="37"/>
      <c r="AG343" s="37"/>
      <c r="AH343" s="37"/>
      <c r="AI343" s="35"/>
      <c r="AJ343" s="73"/>
      <c r="AK343" s="37"/>
      <c r="AL343" s="37"/>
      <c r="AM343" s="62"/>
      <c r="AN343" s="62"/>
      <c r="AO343" s="62"/>
      <c r="AP343" s="62"/>
      <c r="AQ343" s="62">
        <f t="shared" si="60"/>
        <v>2</v>
      </c>
      <c r="AR343" s="22">
        <f t="shared" si="68"/>
        <v>68</v>
      </c>
      <c r="AS343" s="75">
        <f t="shared" si="61"/>
        <v>2.9411764705882353E-2</v>
      </c>
    </row>
    <row r="344" spans="1:45" ht="12.75" customHeight="1" x14ac:dyDescent="0.2">
      <c r="A344" s="163"/>
      <c r="B344" s="125" t="s">
        <v>80</v>
      </c>
      <c r="C344" s="31" t="s">
        <v>126</v>
      </c>
      <c r="D344" s="72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41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73"/>
      <c r="AJ344" s="73"/>
      <c r="AK344" s="37"/>
      <c r="AL344" s="37"/>
      <c r="AM344" s="62"/>
      <c r="AN344" s="62"/>
      <c r="AO344" s="62"/>
      <c r="AP344" s="62"/>
      <c r="AQ344" s="62">
        <f t="shared" si="60"/>
        <v>0</v>
      </c>
      <c r="AR344" s="22">
        <f t="shared" ref="AR344:AR355" si="69">34*1</f>
        <v>34</v>
      </c>
      <c r="AS344" s="75">
        <f t="shared" si="61"/>
        <v>0</v>
      </c>
    </row>
    <row r="345" spans="1:45" ht="12.75" customHeight="1" x14ac:dyDescent="0.2">
      <c r="A345" s="163"/>
      <c r="B345" s="125"/>
      <c r="C345" s="31" t="s">
        <v>127</v>
      </c>
      <c r="D345" s="72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41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73"/>
      <c r="AJ345" s="73"/>
      <c r="AK345" s="37"/>
      <c r="AL345" s="37"/>
      <c r="AM345" s="62"/>
      <c r="AN345" s="62"/>
      <c r="AO345" s="62"/>
      <c r="AP345" s="62"/>
      <c r="AQ345" s="62">
        <f t="shared" si="60"/>
        <v>0</v>
      </c>
      <c r="AR345" s="22">
        <f t="shared" si="69"/>
        <v>34</v>
      </c>
      <c r="AS345" s="75">
        <f t="shared" si="61"/>
        <v>0</v>
      </c>
    </row>
    <row r="346" spans="1:45" ht="12.75" customHeight="1" x14ac:dyDescent="0.2">
      <c r="A346" s="163"/>
      <c r="B346" s="125"/>
      <c r="C346" s="31" t="s">
        <v>128</v>
      </c>
      <c r="D346" s="72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41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73"/>
      <c r="AJ346" s="73"/>
      <c r="AK346" s="37"/>
      <c r="AL346" s="37"/>
      <c r="AM346" s="62"/>
      <c r="AN346" s="62"/>
      <c r="AO346" s="62"/>
      <c r="AP346" s="62"/>
      <c r="AQ346" s="62">
        <f t="shared" si="60"/>
        <v>0</v>
      </c>
      <c r="AR346" s="22">
        <f t="shared" si="69"/>
        <v>34</v>
      </c>
      <c r="AS346" s="75">
        <f t="shared" si="61"/>
        <v>0</v>
      </c>
    </row>
    <row r="347" spans="1:45" ht="12.75" customHeight="1" x14ac:dyDescent="0.2">
      <c r="A347" s="163"/>
      <c r="B347" s="125"/>
      <c r="C347" s="31" t="s">
        <v>129</v>
      </c>
      <c r="D347" s="72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41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73"/>
      <c r="AJ347" s="73"/>
      <c r="AK347" s="37"/>
      <c r="AL347" s="37"/>
      <c r="AM347" s="62"/>
      <c r="AN347" s="62"/>
      <c r="AO347" s="62"/>
      <c r="AP347" s="62"/>
      <c r="AQ347" s="62">
        <f t="shared" si="60"/>
        <v>0</v>
      </c>
      <c r="AR347" s="22">
        <f t="shared" si="69"/>
        <v>34</v>
      </c>
      <c r="AS347" s="75">
        <f t="shared" si="61"/>
        <v>0</v>
      </c>
    </row>
    <row r="348" spans="1:45" ht="12.75" customHeight="1" x14ac:dyDescent="0.2">
      <c r="A348" s="163"/>
      <c r="B348" s="125" t="s">
        <v>109</v>
      </c>
      <c r="C348" s="31" t="s">
        <v>126</v>
      </c>
      <c r="D348" s="72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41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73"/>
      <c r="AJ348" s="73"/>
      <c r="AK348" s="37"/>
      <c r="AL348" s="37"/>
      <c r="AM348" s="62"/>
      <c r="AN348" s="62"/>
      <c r="AO348" s="62"/>
      <c r="AP348" s="62"/>
      <c r="AQ348" s="62">
        <f t="shared" si="60"/>
        <v>0</v>
      </c>
      <c r="AR348" s="22">
        <f t="shared" si="69"/>
        <v>34</v>
      </c>
      <c r="AS348" s="75">
        <f t="shared" si="61"/>
        <v>0</v>
      </c>
    </row>
    <row r="349" spans="1:45" ht="12.75" customHeight="1" x14ac:dyDescent="0.2">
      <c r="A349" s="163"/>
      <c r="B349" s="125"/>
      <c r="C349" s="31" t="s">
        <v>127</v>
      </c>
      <c r="D349" s="72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41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73"/>
      <c r="AJ349" s="73"/>
      <c r="AK349" s="37"/>
      <c r="AL349" s="37"/>
      <c r="AM349" s="62"/>
      <c r="AN349" s="62"/>
      <c r="AO349" s="62"/>
      <c r="AP349" s="62"/>
      <c r="AQ349" s="62">
        <f t="shared" si="60"/>
        <v>0</v>
      </c>
      <c r="AR349" s="22">
        <f t="shared" si="69"/>
        <v>34</v>
      </c>
      <c r="AS349" s="75">
        <f t="shared" si="61"/>
        <v>0</v>
      </c>
    </row>
    <row r="350" spans="1:45" ht="12.75" customHeight="1" x14ac:dyDescent="0.2">
      <c r="A350" s="163"/>
      <c r="B350" s="125"/>
      <c r="C350" s="31" t="s">
        <v>128</v>
      </c>
      <c r="D350" s="72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41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73"/>
      <c r="AJ350" s="73"/>
      <c r="AK350" s="37"/>
      <c r="AL350" s="37"/>
      <c r="AM350" s="62"/>
      <c r="AN350" s="62"/>
      <c r="AO350" s="62"/>
      <c r="AP350" s="62"/>
      <c r="AQ350" s="62">
        <f t="shared" si="60"/>
        <v>0</v>
      </c>
      <c r="AR350" s="22">
        <f t="shared" si="69"/>
        <v>34</v>
      </c>
      <c r="AS350" s="75">
        <f t="shared" si="61"/>
        <v>0</v>
      </c>
    </row>
    <row r="351" spans="1:45" ht="12.75" customHeight="1" x14ac:dyDescent="0.2">
      <c r="A351" s="163"/>
      <c r="B351" s="125"/>
      <c r="C351" s="31" t="s">
        <v>129</v>
      </c>
      <c r="D351" s="72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41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73"/>
      <c r="AJ351" s="73"/>
      <c r="AK351" s="37"/>
      <c r="AL351" s="37"/>
      <c r="AM351" s="62"/>
      <c r="AN351" s="62"/>
      <c r="AO351" s="62"/>
      <c r="AP351" s="62"/>
      <c r="AQ351" s="62">
        <f t="shared" si="60"/>
        <v>0</v>
      </c>
      <c r="AR351" s="22">
        <f t="shared" si="69"/>
        <v>34</v>
      </c>
      <c r="AS351" s="75">
        <f t="shared" si="61"/>
        <v>0</v>
      </c>
    </row>
    <row r="352" spans="1:45" ht="12.75" customHeight="1" x14ac:dyDescent="0.2">
      <c r="A352" s="163"/>
      <c r="B352" s="125" t="s">
        <v>131</v>
      </c>
      <c r="C352" s="31" t="s">
        <v>126</v>
      </c>
      <c r="D352" s="72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41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73"/>
      <c r="AJ352" s="73"/>
      <c r="AK352" s="37"/>
      <c r="AL352" s="37"/>
      <c r="AM352" s="62"/>
      <c r="AN352" s="62"/>
      <c r="AO352" s="62"/>
      <c r="AP352" s="62"/>
      <c r="AQ352" s="62">
        <f t="shared" si="60"/>
        <v>0</v>
      </c>
      <c r="AR352" s="22">
        <f t="shared" si="69"/>
        <v>34</v>
      </c>
      <c r="AS352" s="75">
        <f t="shared" si="61"/>
        <v>0</v>
      </c>
    </row>
    <row r="353" spans="1:45" ht="12.75" customHeight="1" x14ac:dyDescent="0.2">
      <c r="A353" s="163"/>
      <c r="B353" s="125"/>
      <c r="C353" s="31" t="s">
        <v>127</v>
      </c>
      <c r="D353" s="72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41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73"/>
      <c r="AJ353" s="73"/>
      <c r="AK353" s="37"/>
      <c r="AL353" s="37"/>
      <c r="AM353" s="62"/>
      <c r="AN353" s="62"/>
      <c r="AO353" s="62"/>
      <c r="AP353" s="62"/>
      <c r="AQ353" s="62">
        <f t="shared" si="60"/>
        <v>0</v>
      </c>
      <c r="AR353" s="22">
        <f t="shared" si="69"/>
        <v>34</v>
      </c>
      <c r="AS353" s="75">
        <f t="shared" si="61"/>
        <v>0</v>
      </c>
    </row>
    <row r="354" spans="1:45" ht="12.75" customHeight="1" x14ac:dyDescent="0.2">
      <c r="A354" s="163"/>
      <c r="B354" s="125"/>
      <c r="C354" s="31" t="s">
        <v>128</v>
      </c>
      <c r="D354" s="72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41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73"/>
      <c r="AJ354" s="73"/>
      <c r="AK354" s="37"/>
      <c r="AL354" s="37"/>
      <c r="AM354" s="62"/>
      <c r="AN354" s="62"/>
      <c r="AO354" s="62"/>
      <c r="AP354" s="62"/>
      <c r="AQ354" s="62">
        <f t="shared" si="60"/>
        <v>0</v>
      </c>
      <c r="AR354" s="22">
        <f t="shared" si="69"/>
        <v>34</v>
      </c>
      <c r="AS354" s="75">
        <f t="shared" si="61"/>
        <v>0</v>
      </c>
    </row>
    <row r="355" spans="1:45" ht="12.75" customHeight="1" x14ac:dyDescent="0.2">
      <c r="A355" s="163"/>
      <c r="B355" s="125"/>
      <c r="C355" s="31" t="s">
        <v>129</v>
      </c>
      <c r="D355" s="72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41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73"/>
      <c r="AJ355" s="73"/>
      <c r="AK355" s="37"/>
      <c r="AL355" s="37"/>
      <c r="AM355" s="62"/>
      <c r="AN355" s="62"/>
      <c r="AO355" s="62"/>
      <c r="AP355" s="62"/>
      <c r="AQ355" s="62">
        <f t="shared" si="60"/>
        <v>0</v>
      </c>
      <c r="AR355" s="22">
        <f t="shared" si="69"/>
        <v>34</v>
      </c>
      <c r="AS355" s="75">
        <f t="shared" si="61"/>
        <v>0</v>
      </c>
    </row>
    <row r="356" spans="1:45" ht="12.75" customHeight="1" x14ac:dyDescent="0.2">
      <c r="A356" s="163"/>
      <c r="B356" s="125" t="s">
        <v>82</v>
      </c>
      <c r="C356" s="31" t="s">
        <v>126</v>
      </c>
      <c r="D356" s="72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41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73"/>
      <c r="AJ356" s="73"/>
      <c r="AK356" s="37"/>
      <c r="AL356" s="37"/>
      <c r="AM356" s="62"/>
      <c r="AN356" s="62"/>
      <c r="AO356" s="62"/>
      <c r="AP356" s="62"/>
      <c r="AQ356" s="62">
        <f t="shared" si="60"/>
        <v>0</v>
      </c>
      <c r="AR356" s="22">
        <f t="shared" ref="AR356:AR359" si="70">34*2</f>
        <v>68</v>
      </c>
      <c r="AS356" s="75">
        <f t="shared" si="61"/>
        <v>0</v>
      </c>
    </row>
    <row r="357" spans="1:45" ht="12.75" customHeight="1" x14ac:dyDescent="0.2">
      <c r="A357" s="163"/>
      <c r="B357" s="125"/>
      <c r="C357" s="31" t="s">
        <v>127</v>
      </c>
      <c r="D357" s="36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41"/>
      <c r="AH357" s="37"/>
      <c r="AI357" s="37"/>
      <c r="AJ357" s="73"/>
      <c r="AK357" s="37"/>
      <c r="AL357" s="37"/>
      <c r="AM357" s="62"/>
      <c r="AN357" s="62"/>
      <c r="AO357" s="62"/>
      <c r="AP357" s="62"/>
      <c r="AQ357" s="62">
        <f t="shared" si="60"/>
        <v>0</v>
      </c>
      <c r="AR357" s="22">
        <f t="shared" si="70"/>
        <v>68</v>
      </c>
      <c r="AS357" s="75">
        <f t="shared" si="61"/>
        <v>0</v>
      </c>
    </row>
    <row r="358" spans="1:45" ht="12.75" customHeight="1" x14ac:dyDescent="0.2">
      <c r="A358" s="163"/>
      <c r="B358" s="125"/>
      <c r="C358" s="31" t="s">
        <v>128</v>
      </c>
      <c r="D358" s="36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41"/>
      <c r="AH358" s="37"/>
      <c r="AI358" s="37"/>
      <c r="AJ358" s="73"/>
      <c r="AK358" s="37"/>
      <c r="AL358" s="37"/>
      <c r="AM358" s="62"/>
      <c r="AN358" s="62"/>
      <c r="AO358" s="62"/>
      <c r="AP358" s="62"/>
      <c r="AQ358" s="62">
        <f t="shared" si="60"/>
        <v>0</v>
      </c>
      <c r="AR358" s="22">
        <f t="shared" si="70"/>
        <v>68</v>
      </c>
      <c r="AS358" s="75">
        <f t="shared" si="61"/>
        <v>0</v>
      </c>
    </row>
    <row r="359" spans="1:45" ht="12.75" customHeight="1" x14ac:dyDescent="0.2">
      <c r="A359" s="163"/>
      <c r="B359" s="125"/>
      <c r="C359" s="31" t="s">
        <v>129</v>
      </c>
      <c r="D359" s="36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41"/>
      <c r="AK359" s="37"/>
      <c r="AL359" s="37"/>
      <c r="AM359" s="62"/>
      <c r="AN359" s="62"/>
      <c r="AO359" s="62"/>
      <c r="AP359" s="62"/>
      <c r="AQ359" s="62">
        <f t="shared" si="60"/>
        <v>0</v>
      </c>
      <c r="AR359" s="22">
        <f t="shared" si="70"/>
        <v>68</v>
      </c>
      <c r="AS359" s="75">
        <f t="shared" si="61"/>
        <v>0</v>
      </c>
    </row>
    <row r="360" spans="1:45" ht="27" customHeight="1" x14ac:dyDescent="0.2">
      <c r="A360" s="63"/>
      <c r="B360" s="71"/>
      <c r="C360" s="71"/>
      <c r="D360" s="71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63"/>
      <c r="AN360" s="63"/>
      <c r="AO360" s="63"/>
      <c r="AP360" s="63"/>
      <c r="AQ360" s="63"/>
      <c r="AR360" s="63"/>
      <c r="AS360" s="63"/>
    </row>
    <row r="361" spans="1:45" s="2" customFormat="1" ht="81.75" customHeight="1" x14ac:dyDescent="0.2">
      <c r="A361" s="165" t="s">
        <v>132</v>
      </c>
      <c r="B361" s="165"/>
      <c r="C361" s="165"/>
      <c r="D361" s="165"/>
      <c r="E361" s="123" t="s">
        <v>53</v>
      </c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  <c r="AA361" s="123"/>
      <c r="AB361" s="123"/>
      <c r="AC361" s="123"/>
      <c r="AD361" s="123"/>
      <c r="AE361" s="123"/>
      <c r="AF361" s="123"/>
      <c r="AG361" s="123"/>
      <c r="AH361" s="123"/>
      <c r="AI361" s="123"/>
      <c r="AJ361" s="123"/>
      <c r="AK361" s="123"/>
      <c r="AL361" s="123"/>
      <c r="AM361" s="123"/>
      <c r="AN361" s="123"/>
      <c r="AO361" s="123"/>
      <c r="AP361" s="123"/>
      <c r="AQ361" s="124" t="s">
        <v>54</v>
      </c>
      <c r="AR361" s="173" t="s">
        <v>55</v>
      </c>
      <c r="AS361" s="172" t="s">
        <v>56</v>
      </c>
    </row>
    <row r="362" spans="1:45" s="2" customFormat="1" ht="21.75" customHeight="1" x14ac:dyDescent="0.2">
      <c r="A362" s="125" t="s">
        <v>57</v>
      </c>
      <c r="B362" s="125"/>
      <c r="C362" s="125"/>
      <c r="D362" s="30" t="s">
        <v>59</v>
      </c>
      <c r="E362" s="125" t="s">
        <v>60</v>
      </c>
      <c r="F362" s="125"/>
      <c r="G362" s="125"/>
      <c r="H362" s="125"/>
      <c r="I362" s="125" t="s">
        <v>61</v>
      </c>
      <c r="J362" s="125"/>
      <c r="K362" s="125"/>
      <c r="L362" s="125"/>
      <c r="M362" s="125" t="s">
        <v>62</v>
      </c>
      <c r="N362" s="125"/>
      <c r="O362" s="125"/>
      <c r="P362" s="125"/>
      <c r="Q362" s="125" t="s">
        <v>63</v>
      </c>
      <c r="R362" s="125"/>
      <c r="S362" s="125"/>
      <c r="T362" s="125"/>
      <c r="U362" s="125" t="s">
        <v>64</v>
      </c>
      <c r="V362" s="125"/>
      <c r="W362" s="125"/>
      <c r="X362" s="125" t="s">
        <v>65</v>
      </c>
      <c r="Y362" s="125"/>
      <c r="Z362" s="125"/>
      <c r="AA362" s="125"/>
      <c r="AB362" s="125" t="s">
        <v>66</v>
      </c>
      <c r="AC362" s="125"/>
      <c r="AD362" s="125"/>
      <c r="AE362" s="125" t="s">
        <v>67</v>
      </c>
      <c r="AF362" s="125"/>
      <c r="AG362" s="125"/>
      <c r="AH362" s="125"/>
      <c r="AI362" s="125"/>
      <c r="AJ362" s="125" t="s">
        <v>68</v>
      </c>
      <c r="AK362" s="125"/>
      <c r="AL362" s="125"/>
      <c r="AM362" s="125" t="s">
        <v>69</v>
      </c>
      <c r="AN362" s="125"/>
      <c r="AO362" s="125"/>
      <c r="AP362" s="125"/>
      <c r="AQ362" s="124"/>
      <c r="AR362" s="173"/>
      <c r="AS362" s="172"/>
    </row>
    <row r="363" spans="1:45" s="3" customFormat="1" ht="11.25" customHeight="1" x14ac:dyDescent="0.2">
      <c r="A363" s="125"/>
      <c r="B363" s="125"/>
      <c r="C363" s="125"/>
      <c r="D363" s="30" t="s">
        <v>70</v>
      </c>
      <c r="E363" s="32">
        <v>1</v>
      </c>
      <c r="F363" s="32">
        <v>2</v>
      </c>
      <c r="G363" s="32">
        <v>3</v>
      </c>
      <c r="H363" s="32">
        <v>4</v>
      </c>
      <c r="I363" s="32">
        <v>5</v>
      </c>
      <c r="J363" s="32">
        <v>6</v>
      </c>
      <c r="K363" s="32">
        <v>7</v>
      </c>
      <c r="L363" s="32">
        <v>8</v>
      </c>
      <c r="M363" s="32">
        <v>9</v>
      </c>
      <c r="N363" s="32">
        <v>10</v>
      </c>
      <c r="O363" s="32">
        <v>11</v>
      </c>
      <c r="P363" s="32">
        <v>12</v>
      </c>
      <c r="Q363" s="32">
        <v>13</v>
      </c>
      <c r="R363" s="32">
        <v>14</v>
      </c>
      <c r="S363" s="32">
        <v>15</v>
      </c>
      <c r="T363" s="32">
        <v>16</v>
      </c>
      <c r="U363" s="32">
        <v>17</v>
      </c>
      <c r="V363" s="32">
        <v>18</v>
      </c>
      <c r="W363" s="32">
        <v>19</v>
      </c>
      <c r="X363" s="32">
        <v>20</v>
      </c>
      <c r="Y363" s="32">
        <v>21</v>
      </c>
      <c r="Z363" s="32">
        <v>22</v>
      </c>
      <c r="AA363" s="32">
        <v>23</v>
      </c>
      <c r="AB363" s="32">
        <v>24</v>
      </c>
      <c r="AC363" s="32">
        <v>25</v>
      </c>
      <c r="AD363" s="32">
        <v>26</v>
      </c>
      <c r="AE363" s="32">
        <v>27</v>
      </c>
      <c r="AF363" s="32">
        <v>28</v>
      </c>
      <c r="AG363" s="32">
        <v>29</v>
      </c>
      <c r="AH363" s="32">
        <v>30</v>
      </c>
      <c r="AI363" s="32">
        <v>31</v>
      </c>
      <c r="AJ363" s="32">
        <v>32</v>
      </c>
      <c r="AK363" s="32">
        <v>33</v>
      </c>
      <c r="AL363" s="32">
        <v>34</v>
      </c>
      <c r="AM363" s="32">
        <v>35</v>
      </c>
      <c r="AN363" s="32">
        <v>36</v>
      </c>
      <c r="AO363" s="32">
        <v>37</v>
      </c>
      <c r="AP363" s="32">
        <v>38</v>
      </c>
      <c r="AQ363" s="124"/>
      <c r="AR363" s="173"/>
      <c r="AS363" s="172"/>
    </row>
    <row r="364" spans="1:45" ht="12.75" customHeight="1" x14ac:dyDescent="0.2">
      <c r="A364" s="163" t="s">
        <v>84</v>
      </c>
      <c r="B364" s="166" t="s">
        <v>72</v>
      </c>
      <c r="C364" s="31" t="s">
        <v>133</v>
      </c>
      <c r="D364" s="36"/>
      <c r="E364" s="37"/>
      <c r="F364" s="37"/>
      <c r="G364" s="94">
        <v>1</v>
      </c>
      <c r="H364" s="37"/>
      <c r="I364" s="94">
        <v>1</v>
      </c>
      <c r="J364" s="37"/>
      <c r="K364" s="37"/>
      <c r="L364" s="94">
        <v>1</v>
      </c>
      <c r="M364" s="94">
        <v>1</v>
      </c>
      <c r="N364" s="37"/>
      <c r="O364" s="37"/>
      <c r="P364" s="37"/>
      <c r="Q364" s="94">
        <v>1</v>
      </c>
      <c r="R364" s="94">
        <v>1</v>
      </c>
      <c r="S364" s="37"/>
      <c r="T364" s="37"/>
      <c r="U364" s="37"/>
      <c r="V364" s="37"/>
      <c r="W364" s="37"/>
      <c r="X364" s="100">
        <v>1</v>
      </c>
      <c r="Y364" s="37"/>
      <c r="Z364" s="37"/>
      <c r="AA364" s="94">
        <v>1</v>
      </c>
      <c r="AB364" s="37"/>
      <c r="AC364" s="37"/>
      <c r="AD364" s="37"/>
      <c r="AE364" s="37"/>
      <c r="AF364" s="94">
        <v>1</v>
      </c>
      <c r="AG364" s="37"/>
      <c r="AH364" s="37"/>
      <c r="AI364" s="37"/>
      <c r="AJ364" s="37"/>
      <c r="AK364" s="94">
        <v>1</v>
      </c>
      <c r="AL364" s="37"/>
      <c r="AM364" s="73"/>
      <c r="AN364" s="73"/>
      <c r="AO364" s="73"/>
      <c r="AP364" s="73"/>
      <c r="AQ364" s="62">
        <f t="shared" ref="AQ364:AQ443" si="71">SUM(E364:AP364)</f>
        <v>10</v>
      </c>
      <c r="AR364" s="22">
        <f>34*3</f>
        <v>102</v>
      </c>
      <c r="AS364" s="75">
        <f t="shared" ref="AS364:AS443" si="72">AQ364/AR364</f>
        <v>9.8039215686274508E-2</v>
      </c>
    </row>
    <row r="365" spans="1:45" x14ac:dyDescent="0.2">
      <c r="A365" s="163"/>
      <c r="B365" s="167"/>
      <c r="C365" s="31" t="s">
        <v>134</v>
      </c>
      <c r="D365" s="36"/>
      <c r="E365" s="37"/>
      <c r="F365" s="37"/>
      <c r="G365" s="94">
        <v>1</v>
      </c>
      <c r="H365" s="37"/>
      <c r="I365" s="94">
        <v>1</v>
      </c>
      <c r="J365" s="37"/>
      <c r="K365" s="37"/>
      <c r="L365" s="94">
        <v>1</v>
      </c>
      <c r="M365" s="94">
        <v>1</v>
      </c>
      <c r="N365" s="37"/>
      <c r="O365" s="37"/>
      <c r="P365" s="37"/>
      <c r="Q365" s="94">
        <v>1</v>
      </c>
      <c r="R365" s="94">
        <v>1</v>
      </c>
      <c r="S365" s="37"/>
      <c r="T365" s="37"/>
      <c r="U365" s="37"/>
      <c r="V365" s="37"/>
      <c r="W365" s="37"/>
      <c r="X365" s="100">
        <v>1</v>
      </c>
      <c r="Y365" s="37"/>
      <c r="Z365" s="37"/>
      <c r="AA365" s="94">
        <v>1</v>
      </c>
      <c r="AB365" s="37"/>
      <c r="AC365" s="37"/>
      <c r="AD365" s="37"/>
      <c r="AE365" s="37"/>
      <c r="AF365" s="94">
        <v>1</v>
      </c>
      <c r="AG365" s="37"/>
      <c r="AH365" s="37"/>
      <c r="AI365" s="37"/>
      <c r="AJ365" s="37"/>
      <c r="AK365" s="94">
        <v>1</v>
      </c>
      <c r="AL365" s="37"/>
      <c r="AM365" s="73"/>
      <c r="AN365" s="73"/>
      <c r="AO365" s="73"/>
      <c r="AP365" s="73"/>
      <c r="AQ365" s="62">
        <f t="shared" si="71"/>
        <v>10</v>
      </c>
      <c r="AR365" s="22">
        <f t="shared" ref="AR365:AR383" si="73">34*3</f>
        <v>102</v>
      </c>
      <c r="AS365" s="75">
        <f t="shared" si="72"/>
        <v>9.8039215686274508E-2</v>
      </c>
    </row>
    <row r="366" spans="1:45" x14ac:dyDescent="0.2">
      <c r="A366" s="163"/>
      <c r="B366" s="167"/>
      <c r="C366" s="31" t="s">
        <v>135</v>
      </c>
      <c r="D366" s="36"/>
      <c r="E366" s="37"/>
      <c r="F366" s="37"/>
      <c r="G366" s="94">
        <v>1</v>
      </c>
      <c r="H366" s="37"/>
      <c r="I366" s="94">
        <v>1</v>
      </c>
      <c r="J366" s="37"/>
      <c r="K366" s="37"/>
      <c r="L366" s="94">
        <v>1</v>
      </c>
      <c r="M366" s="94">
        <v>1</v>
      </c>
      <c r="N366" s="37"/>
      <c r="O366" s="37"/>
      <c r="P366" s="37"/>
      <c r="Q366" s="94">
        <v>1</v>
      </c>
      <c r="R366" s="94">
        <v>1</v>
      </c>
      <c r="S366" s="37"/>
      <c r="T366" s="37"/>
      <c r="U366" s="37"/>
      <c r="V366" s="37"/>
      <c r="W366" s="37"/>
      <c r="X366" s="100">
        <v>1</v>
      </c>
      <c r="Y366" s="37"/>
      <c r="Z366" s="37"/>
      <c r="AA366" s="94">
        <v>1</v>
      </c>
      <c r="AB366" s="37"/>
      <c r="AC366" s="37"/>
      <c r="AD366" s="37"/>
      <c r="AE366" s="37"/>
      <c r="AF366" s="94">
        <v>1</v>
      </c>
      <c r="AG366" s="37"/>
      <c r="AH366" s="37"/>
      <c r="AI366" s="37"/>
      <c r="AJ366" s="37"/>
      <c r="AK366" s="94">
        <v>1</v>
      </c>
      <c r="AL366" s="37"/>
      <c r="AM366" s="73"/>
      <c r="AN366" s="73"/>
      <c r="AO366" s="73"/>
      <c r="AP366" s="73"/>
      <c r="AQ366" s="62">
        <f t="shared" si="71"/>
        <v>10</v>
      </c>
      <c r="AR366" s="22">
        <f t="shared" si="73"/>
        <v>102</v>
      </c>
      <c r="AS366" s="75">
        <f t="shared" si="72"/>
        <v>9.8039215686274508E-2</v>
      </c>
    </row>
    <row r="367" spans="1:45" x14ac:dyDescent="0.2">
      <c r="A367" s="163"/>
      <c r="B367" s="167"/>
      <c r="C367" s="31" t="s">
        <v>136</v>
      </c>
      <c r="D367" s="36"/>
      <c r="E367" s="37"/>
      <c r="F367" s="37"/>
      <c r="G367" s="94">
        <v>1</v>
      </c>
      <c r="H367" s="37"/>
      <c r="I367" s="94">
        <v>1</v>
      </c>
      <c r="J367" s="37"/>
      <c r="K367" s="37"/>
      <c r="L367" s="94">
        <v>1</v>
      </c>
      <c r="M367" s="94">
        <v>1</v>
      </c>
      <c r="N367" s="37"/>
      <c r="O367" s="37"/>
      <c r="P367" s="37"/>
      <c r="Q367" s="94">
        <v>1</v>
      </c>
      <c r="R367" s="94">
        <v>1</v>
      </c>
      <c r="S367" s="37"/>
      <c r="T367" s="37"/>
      <c r="U367" s="37"/>
      <c r="V367" s="37"/>
      <c r="W367" s="37"/>
      <c r="X367" s="100">
        <v>1</v>
      </c>
      <c r="Y367" s="37"/>
      <c r="Z367" s="37"/>
      <c r="AA367" s="94">
        <v>1</v>
      </c>
      <c r="AB367" s="37"/>
      <c r="AC367" s="37"/>
      <c r="AD367" s="37"/>
      <c r="AE367" s="37"/>
      <c r="AF367" s="94">
        <v>1</v>
      </c>
      <c r="AG367" s="37"/>
      <c r="AH367" s="37"/>
      <c r="AI367" s="37"/>
      <c r="AJ367" s="37"/>
      <c r="AK367" s="94">
        <v>1</v>
      </c>
      <c r="AL367" s="37"/>
      <c r="AM367" s="73"/>
      <c r="AN367" s="73"/>
      <c r="AO367" s="73"/>
      <c r="AP367" s="73"/>
      <c r="AQ367" s="62">
        <f t="shared" si="71"/>
        <v>10</v>
      </c>
      <c r="AR367" s="22">
        <f t="shared" si="73"/>
        <v>102</v>
      </c>
      <c r="AS367" s="75">
        <f t="shared" si="72"/>
        <v>9.8039215686274508E-2</v>
      </c>
    </row>
    <row r="368" spans="1:45" ht="12.75" customHeight="1" x14ac:dyDescent="0.2">
      <c r="A368" s="163"/>
      <c r="B368" s="168"/>
      <c r="C368" s="31" t="s">
        <v>137</v>
      </c>
      <c r="D368" s="36"/>
      <c r="E368" s="37"/>
      <c r="F368" s="37"/>
      <c r="G368" s="94">
        <v>1</v>
      </c>
      <c r="H368" s="37"/>
      <c r="I368" s="94">
        <v>1</v>
      </c>
      <c r="J368" s="37"/>
      <c r="K368" s="37"/>
      <c r="L368" s="94">
        <v>1</v>
      </c>
      <c r="M368" s="94">
        <v>1</v>
      </c>
      <c r="N368" s="37"/>
      <c r="O368" s="37"/>
      <c r="P368" s="37"/>
      <c r="Q368" s="94">
        <v>1</v>
      </c>
      <c r="R368" s="94">
        <v>1</v>
      </c>
      <c r="S368" s="37"/>
      <c r="T368" s="37"/>
      <c r="U368" s="37"/>
      <c r="V368" s="37"/>
      <c r="W368" s="37"/>
      <c r="X368" s="100">
        <v>1</v>
      </c>
      <c r="Y368" s="37"/>
      <c r="Z368" s="37"/>
      <c r="AA368" s="94">
        <v>1</v>
      </c>
      <c r="AB368" s="37"/>
      <c r="AC368" s="37"/>
      <c r="AD368" s="37"/>
      <c r="AE368" s="37"/>
      <c r="AF368" s="94">
        <v>1</v>
      </c>
      <c r="AG368" s="37"/>
      <c r="AH368" s="37"/>
      <c r="AI368" s="37"/>
      <c r="AJ368" s="37"/>
      <c r="AK368" s="94">
        <v>1</v>
      </c>
      <c r="AL368" s="37"/>
      <c r="AM368" s="73"/>
      <c r="AN368" s="73"/>
      <c r="AO368" s="73"/>
      <c r="AP368" s="73"/>
      <c r="AQ368" s="62">
        <f t="shared" si="71"/>
        <v>10</v>
      </c>
      <c r="AR368" s="22">
        <f t="shared" si="73"/>
        <v>102</v>
      </c>
      <c r="AS368" s="75">
        <f t="shared" si="72"/>
        <v>9.8039215686274508E-2</v>
      </c>
    </row>
    <row r="369" spans="1:45" ht="12.75" customHeight="1" x14ac:dyDescent="0.2">
      <c r="A369" s="163"/>
      <c r="B369" s="166" t="s">
        <v>104</v>
      </c>
      <c r="C369" s="31" t="s">
        <v>133</v>
      </c>
      <c r="D369" s="36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94">
        <v>1</v>
      </c>
      <c r="U369" s="94">
        <v>1</v>
      </c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94">
        <v>1</v>
      </c>
      <c r="AH369" s="94">
        <v>1</v>
      </c>
      <c r="AI369" s="37"/>
      <c r="AJ369" s="37"/>
      <c r="AK369" s="37"/>
      <c r="AL369" s="37"/>
      <c r="AM369" s="73"/>
      <c r="AN369" s="73"/>
      <c r="AO369" s="73"/>
      <c r="AP369" s="73"/>
      <c r="AQ369" s="62">
        <f t="shared" si="71"/>
        <v>4</v>
      </c>
      <c r="AR369" s="22">
        <f t="shared" si="73"/>
        <v>102</v>
      </c>
      <c r="AS369" s="75">
        <f t="shared" si="72"/>
        <v>3.9215686274509803E-2</v>
      </c>
    </row>
    <row r="370" spans="1:45" ht="12.75" customHeight="1" x14ac:dyDescent="0.2">
      <c r="A370" s="163"/>
      <c r="B370" s="167"/>
      <c r="C370" s="31" t="s">
        <v>134</v>
      </c>
      <c r="D370" s="72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94">
        <v>1</v>
      </c>
      <c r="U370" s="94">
        <v>1</v>
      </c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94">
        <v>1</v>
      </c>
      <c r="AH370" s="94">
        <v>1</v>
      </c>
      <c r="AI370" s="37"/>
      <c r="AJ370" s="37"/>
      <c r="AK370" s="37"/>
      <c r="AL370" s="37"/>
      <c r="AM370" s="73"/>
      <c r="AN370" s="73"/>
      <c r="AO370" s="73"/>
      <c r="AP370" s="73"/>
      <c r="AQ370" s="62">
        <f t="shared" si="71"/>
        <v>4</v>
      </c>
      <c r="AR370" s="22">
        <f t="shared" si="73"/>
        <v>102</v>
      </c>
      <c r="AS370" s="75">
        <f t="shared" si="72"/>
        <v>3.9215686274509803E-2</v>
      </c>
    </row>
    <row r="371" spans="1:45" ht="12.75" customHeight="1" x14ac:dyDescent="0.2">
      <c r="A371" s="163"/>
      <c r="B371" s="167"/>
      <c r="C371" s="31" t="s">
        <v>135</v>
      </c>
      <c r="D371" s="72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94">
        <v>1</v>
      </c>
      <c r="U371" s="94">
        <v>1</v>
      </c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94">
        <v>1</v>
      </c>
      <c r="AH371" s="94">
        <v>1</v>
      </c>
      <c r="AI371" s="37"/>
      <c r="AJ371" s="37"/>
      <c r="AK371" s="37"/>
      <c r="AL371" s="37"/>
      <c r="AM371" s="73"/>
      <c r="AN371" s="73"/>
      <c r="AO371" s="73"/>
      <c r="AP371" s="73"/>
      <c r="AQ371" s="62">
        <f t="shared" si="71"/>
        <v>4</v>
      </c>
      <c r="AR371" s="22">
        <f t="shared" si="73"/>
        <v>102</v>
      </c>
      <c r="AS371" s="75">
        <f t="shared" si="72"/>
        <v>3.9215686274509803E-2</v>
      </c>
    </row>
    <row r="372" spans="1:45" ht="12.75" customHeight="1" x14ac:dyDescent="0.2">
      <c r="A372" s="163"/>
      <c r="B372" s="167"/>
      <c r="C372" s="31" t="s">
        <v>136</v>
      </c>
      <c r="D372" s="72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94">
        <v>1</v>
      </c>
      <c r="U372" s="94">
        <v>1</v>
      </c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94">
        <v>1</v>
      </c>
      <c r="AH372" s="94">
        <v>1</v>
      </c>
      <c r="AI372" s="37"/>
      <c r="AJ372" s="37"/>
      <c r="AK372" s="37"/>
      <c r="AL372" s="37"/>
      <c r="AM372" s="73"/>
      <c r="AN372" s="73"/>
      <c r="AO372" s="73"/>
      <c r="AP372" s="73"/>
      <c r="AQ372" s="62">
        <f t="shared" si="71"/>
        <v>4</v>
      </c>
      <c r="AR372" s="22">
        <f t="shared" si="73"/>
        <v>102</v>
      </c>
      <c r="AS372" s="75">
        <f t="shared" si="72"/>
        <v>3.9215686274509803E-2</v>
      </c>
    </row>
    <row r="373" spans="1:45" x14ac:dyDescent="0.2">
      <c r="A373" s="163"/>
      <c r="B373" s="168"/>
      <c r="C373" s="31" t="s">
        <v>137</v>
      </c>
      <c r="D373" s="36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94">
        <v>1</v>
      </c>
      <c r="U373" s="94">
        <v>1</v>
      </c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94">
        <v>1</v>
      </c>
      <c r="AH373" s="94">
        <v>1</v>
      </c>
      <c r="AI373" s="37"/>
      <c r="AJ373" s="37"/>
      <c r="AK373" s="37"/>
      <c r="AL373" s="37"/>
      <c r="AM373" s="73"/>
      <c r="AN373" s="73"/>
      <c r="AO373" s="73"/>
      <c r="AP373" s="73"/>
      <c r="AQ373" s="62">
        <f t="shared" si="71"/>
        <v>4</v>
      </c>
      <c r="AR373" s="22">
        <f t="shared" si="73"/>
        <v>102</v>
      </c>
      <c r="AS373" s="75">
        <f t="shared" si="72"/>
        <v>3.9215686274509803E-2</v>
      </c>
    </row>
    <row r="374" spans="1:45" x14ac:dyDescent="0.2">
      <c r="A374" s="163"/>
      <c r="B374" s="166" t="s">
        <v>105</v>
      </c>
      <c r="C374" s="31" t="s">
        <v>133</v>
      </c>
      <c r="D374" s="72"/>
      <c r="E374" s="37"/>
      <c r="F374" s="37"/>
      <c r="G374" s="37"/>
      <c r="H374" s="37"/>
      <c r="I374" s="37"/>
      <c r="J374" s="37"/>
      <c r="K374" s="94">
        <v>1</v>
      </c>
      <c r="L374" s="37"/>
      <c r="M374" s="37"/>
      <c r="N374" s="37"/>
      <c r="O374" s="37"/>
      <c r="P374" s="37"/>
      <c r="Q374" s="37"/>
      <c r="R374" s="37"/>
      <c r="S374" s="94">
        <v>1</v>
      </c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94">
        <v>1</v>
      </c>
      <c r="AE374" s="37"/>
      <c r="AF374" s="37"/>
      <c r="AG374" s="37"/>
      <c r="AH374" s="37"/>
      <c r="AI374" s="37"/>
      <c r="AJ374" s="37"/>
      <c r="AK374" s="94">
        <v>1</v>
      </c>
      <c r="AL374" s="37"/>
      <c r="AM374" s="73"/>
      <c r="AN374" s="73"/>
      <c r="AO374" s="73"/>
      <c r="AP374" s="73"/>
      <c r="AQ374" s="62">
        <f t="shared" si="71"/>
        <v>4</v>
      </c>
      <c r="AR374" s="22">
        <f t="shared" si="73"/>
        <v>102</v>
      </c>
      <c r="AS374" s="75">
        <f t="shared" si="72"/>
        <v>3.9215686274509803E-2</v>
      </c>
    </row>
    <row r="375" spans="1:45" x14ac:dyDescent="0.2">
      <c r="A375" s="163"/>
      <c r="B375" s="167"/>
      <c r="C375" s="31" t="s">
        <v>134</v>
      </c>
      <c r="D375" s="36"/>
      <c r="E375" s="37"/>
      <c r="F375" s="37"/>
      <c r="G375" s="37"/>
      <c r="H375" s="37"/>
      <c r="I375" s="37"/>
      <c r="J375" s="37"/>
      <c r="K375" s="94">
        <v>1</v>
      </c>
      <c r="L375" s="37"/>
      <c r="M375" s="37"/>
      <c r="N375" s="37"/>
      <c r="O375" s="37"/>
      <c r="P375" s="37"/>
      <c r="Q375" s="37"/>
      <c r="R375" s="37"/>
      <c r="S375" s="94">
        <v>1</v>
      </c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94">
        <v>1</v>
      </c>
      <c r="AE375" s="37"/>
      <c r="AF375" s="37"/>
      <c r="AG375" s="37"/>
      <c r="AH375" s="37"/>
      <c r="AI375" s="37"/>
      <c r="AJ375" s="37"/>
      <c r="AK375" s="94">
        <v>1</v>
      </c>
      <c r="AL375" s="37"/>
      <c r="AM375" s="73"/>
      <c r="AN375" s="73"/>
      <c r="AO375" s="73"/>
      <c r="AP375" s="73"/>
      <c r="AQ375" s="62">
        <f t="shared" si="71"/>
        <v>4</v>
      </c>
      <c r="AR375" s="22">
        <f t="shared" si="73"/>
        <v>102</v>
      </c>
      <c r="AS375" s="75">
        <f t="shared" si="72"/>
        <v>3.9215686274509803E-2</v>
      </c>
    </row>
    <row r="376" spans="1:45" x14ac:dyDescent="0.2">
      <c r="A376" s="163"/>
      <c r="B376" s="167"/>
      <c r="C376" s="31" t="s">
        <v>135</v>
      </c>
      <c r="D376" s="36"/>
      <c r="E376" s="37"/>
      <c r="F376" s="37"/>
      <c r="G376" s="37"/>
      <c r="H376" s="37"/>
      <c r="I376" s="37"/>
      <c r="J376" s="37"/>
      <c r="K376" s="94">
        <v>1</v>
      </c>
      <c r="L376" s="37"/>
      <c r="M376" s="37"/>
      <c r="N376" s="37"/>
      <c r="O376" s="37"/>
      <c r="P376" s="37"/>
      <c r="Q376" s="37"/>
      <c r="R376" s="37"/>
      <c r="S376" s="94">
        <v>1</v>
      </c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94">
        <v>1</v>
      </c>
      <c r="AE376" s="37"/>
      <c r="AF376" s="37"/>
      <c r="AG376" s="37"/>
      <c r="AH376" s="37"/>
      <c r="AI376" s="37"/>
      <c r="AJ376" s="37"/>
      <c r="AK376" s="94">
        <v>1</v>
      </c>
      <c r="AL376" s="37"/>
      <c r="AM376" s="73"/>
      <c r="AN376" s="73"/>
      <c r="AO376" s="73"/>
      <c r="AP376" s="73"/>
      <c r="AQ376" s="62">
        <f t="shared" si="71"/>
        <v>4</v>
      </c>
      <c r="AR376" s="22">
        <f t="shared" si="73"/>
        <v>102</v>
      </c>
      <c r="AS376" s="75">
        <f t="shared" si="72"/>
        <v>3.9215686274509803E-2</v>
      </c>
    </row>
    <row r="377" spans="1:45" x14ac:dyDescent="0.2">
      <c r="A377" s="163"/>
      <c r="B377" s="167"/>
      <c r="C377" s="31" t="s">
        <v>136</v>
      </c>
      <c r="D377" s="36"/>
      <c r="E377" s="37"/>
      <c r="F377" s="37"/>
      <c r="G377" s="37"/>
      <c r="H377" s="37"/>
      <c r="I377" s="37"/>
      <c r="J377" s="37"/>
      <c r="K377" s="94">
        <v>1</v>
      </c>
      <c r="L377" s="37"/>
      <c r="M377" s="37"/>
      <c r="N377" s="37"/>
      <c r="O377" s="37"/>
      <c r="P377" s="37"/>
      <c r="Q377" s="37"/>
      <c r="R377" s="37"/>
      <c r="S377" s="94">
        <v>1</v>
      </c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94">
        <v>1</v>
      </c>
      <c r="AE377" s="37"/>
      <c r="AF377" s="37"/>
      <c r="AG377" s="37"/>
      <c r="AH377" s="37"/>
      <c r="AI377" s="37"/>
      <c r="AJ377" s="37"/>
      <c r="AK377" s="94">
        <v>1</v>
      </c>
      <c r="AL377" s="37"/>
      <c r="AM377" s="73"/>
      <c r="AN377" s="73"/>
      <c r="AO377" s="73"/>
      <c r="AP377" s="73"/>
      <c r="AQ377" s="62">
        <f t="shared" si="71"/>
        <v>4</v>
      </c>
      <c r="AR377" s="22">
        <f t="shared" si="73"/>
        <v>102</v>
      </c>
      <c r="AS377" s="75">
        <f t="shared" si="72"/>
        <v>3.9215686274509803E-2</v>
      </c>
    </row>
    <row r="378" spans="1:45" ht="12.75" customHeight="1" x14ac:dyDescent="0.2">
      <c r="A378" s="163"/>
      <c r="B378" s="168"/>
      <c r="C378" s="31" t="s">
        <v>137</v>
      </c>
      <c r="D378" s="36"/>
      <c r="E378" s="37"/>
      <c r="F378" s="37"/>
      <c r="G378" s="37"/>
      <c r="H378" s="37"/>
      <c r="I378" s="41"/>
      <c r="J378" s="37"/>
      <c r="K378" s="94">
        <v>1</v>
      </c>
      <c r="L378" s="37"/>
      <c r="M378" s="37"/>
      <c r="N378" s="37"/>
      <c r="O378" s="37"/>
      <c r="P378" s="37"/>
      <c r="Q378" s="37"/>
      <c r="R378" s="37"/>
      <c r="S378" s="94">
        <v>1</v>
      </c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94">
        <v>1</v>
      </c>
      <c r="AE378" s="37"/>
      <c r="AF378" s="37"/>
      <c r="AG378" s="37"/>
      <c r="AH378" s="37"/>
      <c r="AI378" s="37"/>
      <c r="AJ378" s="37"/>
      <c r="AK378" s="94">
        <v>1</v>
      </c>
      <c r="AL378" s="37"/>
      <c r="AM378" s="73"/>
      <c r="AN378" s="73"/>
      <c r="AO378" s="73"/>
      <c r="AP378" s="73"/>
      <c r="AQ378" s="62">
        <f t="shared" si="71"/>
        <v>4</v>
      </c>
      <c r="AR378" s="22">
        <f t="shared" si="73"/>
        <v>102</v>
      </c>
      <c r="AS378" s="75">
        <f t="shared" si="72"/>
        <v>3.9215686274509803E-2</v>
      </c>
    </row>
    <row r="379" spans="1:45" ht="12.75" customHeight="1" x14ac:dyDescent="0.2">
      <c r="A379" s="163"/>
      <c r="B379" s="166" t="s">
        <v>120</v>
      </c>
      <c r="C379" s="31" t="s">
        <v>133</v>
      </c>
      <c r="D379" s="36"/>
      <c r="E379" s="37"/>
      <c r="F379" s="37"/>
      <c r="G379" s="37"/>
      <c r="H379" s="4"/>
      <c r="I379" s="41"/>
      <c r="J379" s="37"/>
      <c r="K379" s="37"/>
      <c r="L379" s="94">
        <v>1</v>
      </c>
      <c r="M379" s="37"/>
      <c r="N379" s="37"/>
      <c r="O379" s="37"/>
      <c r="P379" s="37"/>
      <c r="Q379" s="94">
        <v>1</v>
      </c>
      <c r="R379" s="37"/>
      <c r="S379" s="37"/>
      <c r="T379" s="37"/>
      <c r="U379" s="37"/>
      <c r="V379" s="37"/>
      <c r="W379" s="100">
        <v>1</v>
      </c>
      <c r="X379" s="37"/>
      <c r="Y379" s="37"/>
      <c r="Z379" s="37"/>
      <c r="AA379" s="94">
        <v>1</v>
      </c>
      <c r="AB379" s="37"/>
      <c r="AC379" s="37"/>
      <c r="AD379" s="37"/>
      <c r="AE379" s="37"/>
      <c r="AF379" s="94">
        <v>1</v>
      </c>
      <c r="AG379" s="37"/>
      <c r="AH379" s="37"/>
      <c r="AI379" s="37"/>
      <c r="AJ379" s="37"/>
      <c r="AK379" s="37"/>
      <c r="AL379" s="94">
        <v>1</v>
      </c>
      <c r="AM379" s="73"/>
      <c r="AN379" s="73"/>
      <c r="AO379" s="73"/>
      <c r="AP379" s="73"/>
      <c r="AQ379" s="62">
        <f t="shared" si="71"/>
        <v>6</v>
      </c>
      <c r="AR379" s="22">
        <f t="shared" si="73"/>
        <v>102</v>
      </c>
      <c r="AS379" s="75">
        <f t="shared" si="72"/>
        <v>5.8823529411764705E-2</v>
      </c>
    </row>
    <row r="380" spans="1:45" ht="12.75" customHeight="1" x14ac:dyDescent="0.2">
      <c r="A380" s="163"/>
      <c r="B380" s="167"/>
      <c r="C380" s="31" t="s">
        <v>134</v>
      </c>
      <c r="D380" s="80"/>
      <c r="E380" s="37"/>
      <c r="F380" s="37"/>
      <c r="G380" s="37"/>
      <c r="H380" s="41"/>
      <c r="I380" s="37"/>
      <c r="J380" s="37"/>
      <c r="K380" s="37"/>
      <c r="L380" s="94">
        <v>1</v>
      </c>
      <c r="M380" s="37"/>
      <c r="N380" s="37"/>
      <c r="O380" s="37"/>
      <c r="P380" s="37"/>
      <c r="Q380" s="94">
        <v>1</v>
      </c>
      <c r="R380" s="37"/>
      <c r="S380" s="37"/>
      <c r="T380" s="37"/>
      <c r="U380" s="37"/>
      <c r="V380" s="37"/>
      <c r="W380" s="100">
        <v>1</v>
      </c>
      <c r="X380" s="37"/>
      <c r="Y380" s="37"/>
      <c r="Z380" s="37"/>
      <c r="AA380" s="94">
        <v>1</v>
      </c>
      <c r="AB380" s="37"/>
      <c r="AC380" s="37"/>
      <c r="AD380" s="37"/>
      <c r="AE380" s="37"/>
      <c r="AF380" s="94">
        <v>1</v>
      </c>
      <c r="AG380" s="37"/>
      <c r="AH380" s="37"/>
      <c r="AI380" s="37"/>
      <c r="AJ380" s="37"/>
      <c r="AK380" s="37"/>
      <c r="AL380" s="94">
        <v>1</v>
      </c>
      <c r="AM380" s="73"/>
      <c r="AN380" s="73"/>
      <c r="AO380" s="73"/>
      <c r="AP380" s="73"/>
      <c r="AQ380" s="62">
        <f t="shared" si="71"/>
        <v>6</v>
      </c>
      <c r="AR380" s="22">
        <f t="shared" si="73"/>
        <v>102</v>
      </c>
      <c r="AS380" s="75">
        <f t="shared" si="72"/>
        <v>5.8823529411764705E-2</v>
      </c>
    </row>
    <row r="381" spans="1:45" ht="12.75" customHeight="1" x14ac:dyDescent="0.2">
      <c r="A381" s="163"/>
      <c r="B381" s="167"/>
      <c r="C381" s="31" t="s">
        <v>135</v>
      </c>
      <c r="D381" s="80"/>
      <c r="E381" s="37"/>
      <c r="F381" s="37"/>
      <c r="G381" s="37"/>
      <c r="H381" s="41"/>
      <c r="I381" s="37"/>
      <c r="J381" s="37"/>
      <c r="K381" s="37"/>
      <c r="L381" s="94">
        <v>1</v>
      </c>
      <c r="M381" s="37"/>
      <c r="N381" s="37"/>
      <c r="O381" s="37"/>
      <c r="P381" s="37"/>
      <c r="Q381" s="94">
        <v>1</v>
      </c>
      <c r="R381" s="37"/>
      <c r="S381" s="37"/>
      <c r="T381" s="37"/>
      <c r="U381" s="37"/>
      <c r="V381" s="37"/>
      <c r="W381" s="100">
        <v>1</v>
      </c>
      <c r="X381" s="37"/>
      <c r="Y381" s="37"/>
      <c r="Z381" s="37"/>
      <c r="AA381" s="94">
        <v>1</v>
      </c>
      <c r="AB381" s="37"/>
      <c r="AC381" s="37"/>
      <c r="AD381" s="37"/>
      <c r="AE381" s="37"/>
      <c r="AF381" s="94">
        <v>1</v>
      </c>
      <c r="AG381" s="37"/>
      <c r="AH381" s="37"/>
      <c r="AI381" s="37"/>
      <c r="AJ381" s="37"/>
      <c r="AK381" s="37"/>
      <c r="AL381" s="94">
        <v>1</v>
      </c>
      <c r="AM381" s="73"/>
      <c r="AN381" s="73"/>
      <c r="AO381" s="73"/>
      <c r="AP381" s="73"/>
      <c r="AQ381" s="62">
        <f t="shared" si="71"/>
        <v>6</v>
      </c>
      <c r="AR381" s="22">
        <f t="shared" si="73"/>
        <v>102</v>
      </c>
      <c r="AS381" s="75">
        <f t="shared" si="72"/>
        <v>5.8823529411764705E-2</v>
      </c>
    </row>
    <row r="382" spans="1:45" ht="12.75" customHeight="1" x14ac:dyDescent="0.2">
      <c r="A382" s="163"/>
      <c r="B382" s="167"/>
      <c r="C382" s="31" t="s">
        <v>136</v>
      </c>
      <c r="D382" s="80"/>
      <c r="E382" s="37"/>
      <c r="F382" s="37"/>
      <c r="G382" s="37"/>
      <c r="H382" s="41"/>
      <c r="I382" s="37"/>
      <c r="J382" s="37"/>
      <c r="K382" s="37"/>
      <c r="L382" s="94">
        <v>1</v>
      </c>
      <c r="M382" s="37"/>
      <c r="N382" s="37"/>
      <c r="O382" s="37"/>
      <c r="P382" s="37"/>
      <c r="Q382" s="94">
        <v>1</v>
      </c>
      <c r="R382" s="37"/>
      <c r="S382" s="37"/>
      <c r="T382" s="37"/>
      <c r="U382" s="37"/>
      <c r="V382" s="37"/>
      <c r="W382" s="100">
        <v>1</v>
      </c>
      <c r="X382" s="37"/>
      <c r="Y382" s="37"/>
      <c r="Z382" s="37"/>
      <c r="AA382" s="94">
        <v>1</v>
      </c>
      <c r="AB382" s="37"/>
      <c r="AC382" s="37"/>
      <c r="AD382" s="37"/>
      <c r="AE382" s="37"/>
      <c r="AF382" s="94">
        <v>1</v>
      </c>
      <c r="AG382" s="37"/>
      <c r="AH382" s="37"/>
      <c r="AI382" s="37"/>
      <c r="AJ382" s="37"/>
      <c r="AK382" s="37"/>
      <c r="AL382" s="94">
        <v>1</v>
      </c>
      <c r="AM382" s="73"/>
      <c r="AN382" s="73"/>
      <c r="AO382" s="73"/>
      <c r="AP382" s="73"/>
      <c r="AQ382" s="62">
        <f t="shared" si="71"/>
        <v>6</v>
      </c>
      <c r="AR382" s="22">
        <f t="shared" si="73"/>
        <v>102</v>
      </c>
      <c r="AS382" s="75">
        <f t="shared" si="72"/>
        <v>5.8823529411764705E-2</v>
      </c>
    </row>
    <row r="383" spans="1:45" ht="12.75" customHeight="1" x14ac:dyDescent="0.2">
      <c r="A383" s="163"/>
      <c r="B383" s="168"/>
      <c r="C383" s="31" t="s">
        <v>137</v>
      </c>
      <c r="D383" s="36"/>
      <c r="E383" s="37"/>
      <c r="F383" s="37"/>
      <c r="G383" s="37"/>
      <c r="H383" s="37"/>
      <c r="I383" s="37"/>
      <c r="J383" s="37"/>
      <c r="K383" s="37"/>
      <c r="L383" s="94">
        <v>1</v>
      </c>
      <c r="M383" s="37"/>
      <c r="N383" s="37"/>
      <c r="O383" s="37"/>
      <c r="P383" s="37"/>
      <c r="Q383" s="94">
        <v>1</v>
      </c>
      <c r="R383" s="37"/>
      <c r="S383" s="37"/>
      <c r="T383" s="37"/>
      <c r="U383" s="37"/>
      <c r="V383" s="37"/>
      <c r="W383" s="100">
        <v>1</v>
      </c>
      <c r="X383" s="37"/>
      <c r="Y383" s="37"/>
      <c r="Z383" s="37"/>
      <c r="AA383" s="94">
        <v>1</v>
      </c>
      <c r="AB383" s="37"/>
      <c r="AC383" s="37"/>
      <c r="AD383" s="37"/>
      <c r="AE383" s="37"/>
      <c r="AF383" s="94">
        <v>1</v>
      </c>
      <c r="AG383" s="37"/>
      <c r="AH383" s="37"/>
      <c r="AI383" s="73"/>
      <c r="AJ383" s="73"/>
      <c r="AK383" s="37"/>
      <c r="AL383" s="94">
        <v>1</v>
      </c>
      <c r="AM383" s="73"/>
      <c r="AN383" s="73"/>
      <c r="AO383" s="73"/>
      <c r="AP383" s="73"/>
      <c r="AQ383" s="62">
        <f t="shared" si="71"/>
        <v>6</v>
      </c>
      <c r="AR383" s="22">
        <f t="shared" si="73"/>
        <v>102</v>
      </c>
      <c r="AS383" s="75">
        <f t="shared" si="72"/>
        <v>5.8823529411764705E-2</v>
      </c>
    </row>
    <row r="384" spans="1:45" x14ac:dyDescent="0.2">
      <c r="A384" s="163"/>
      <c r="B384" s="166" t="s">
        <v>121</v>
      </c>
      <c r="C384" s="31" t="s">
        <v>133</v>
      </c>
      <c r="D384" s="36"/>
      <c r="E384" s="37"/>
      <c r="F384" s="37"/>
      <c r="G384" s="37"/>
      <c r="H384" s="37"/>
      <c r="I384" s="37"/>
      <c r="J384" s="37"/>
      <c r="K384" s="37"/>
      <c r="L384" s="94">
        <v>1</v>
      </c>
      <c r="M384" s="37"/>
      <c r="N384" s="37"/>
      <c r="O384" s="37"/>
      <c r="P384" s="37"/>
      <c r="Q384" s="94">
        <v>1</v>
      </c>
      <c r="R384" s="37"/>
      <c r="S384" s="37"/>
      <c r="T384" s="37"/>
      <c r="U384" s="37"/>
      <c r="V384" s="37"/>
      <c r="W384" s="100">
        <v>1</v>
      </c>
      <c r="X384" s="37"/>
      <c r="Y384" s="37"/>
      <c r="Z384" s="37"/>
      <c r="AA384" s="37"/>
      <c r="AB384" s="94">
        <v>1</v>
      </c>
      <c r="AC384" s="37"/>
      <c r="AD384" s="37"/>
      <c r="AE384" s="37"/>
      <c r="AF384" s="37"/>
      <c r="AG384" s="37"/>
      <c r="AH384" s="37"/>
      <c r="AI384" s="104">
        <v>1</v>
      </c>
      <c r="AJ384" s="73"/>
      <c r="AK384" s="37"/>
      <c r="AL384" s="94">
        <v>1</v>
      </c>
      <c r="AM384" s="73"/>
      <c r="AN384" s="73"/>
      <c r="AO384" s="73"/>
      <c r="AP384" s="73"/>
      <c r="AQ384" s="62">
        <f t="shared" si="71"/>
        <v>6</v>
      </c>
      <c r="AR384" s="22">
        <f>34*2</f>
        <v>68</v>
      </c>
      <c r="AS384" s="75">
        <f t="shared" si="72"/>
        <v>8.8235294117647065E-2</v>
      </c>
    </row>
    <row r="385" spans="1:45" ht="12.75" customHeight="1" x14ac:dyDescent="0.2">
      <c r="A385" s="163"/>
      <c r="B385" s="167"/>
      <c r="C385" s="31" t="s">
        <v>134</v>
      </c>
      <c r="D385" s="36"/>
      <c r="E385" s="37"/>
      <c r="F385" s="37"/>
      <c r="G385" s="37"/>
      <c r="H385" s="37"/>
      <c r="I385" s="37"/>
      <c r="J385" s="37"/>
      <c r="K385" s="37"/>
      <c r="L385" s="94">
        <v>1</v>
      </c>
      <c r="M385" s="37"/>
      <c r="N385" s="37"/>
      <c r="O385" s="37"/>
      <c r="P385" s="37"/>
      <c r="Q385" s="94">
        <v>1</v>
      </c>
      <c r="R385" s="37"/>
      <c r="S385" s="37"/>
      <c r="T385" s="37"/>
      <c r="U385" s="37"/>
      <c r="V385" s="37"/>
      <c r="W385" s="100">
        <v>1</v>
      </c>
      <c r="X385" s="37"/>
      <c r="Y385" s="37"/>
      <c r="Z385" s="37"/>
      <c r="AA385" s="37"/>
      <c r="AB385" s="94">
        <v>1</v>
      </c>
      <c r="AC385" s="37"/>
      <c r="AD385" s="37"/>
      <c r="AE385" s="37"/>
      <c r="AF385" s="37"/>
      <c r="AG385" s="37"/>
      <c r="AH385" s="37"/>
      <c r="AI385" s="104">
        <v>1</v>
      </c>
      <c r="AJ385" s="73"/>
      <c r="AK385" s="37"/>
      <c r="AL385" s="94">
        <v>1</v>
      </c>
      <c r="AM385" s="73"/>
      <c r="AN385" s="73"/>
      <c r="AO385" s="73"/>
      <c r="AP385" s="73"/>
      <c r="AQ385" s="62">
        <f t="shared" si="71"/>
        <v>6</v>
      </c>
      <c r="AR385" s="22">
        <f t="shared" ref="AR385:AR388" si="74">34*2</f>
        <v>68</v>
      </c>
      <c r="AS385" s="75">
        <f t="shared" si="72"/>
        <v>8.8235294117647065E-2</v>
      </c>
    </row>
    <row r="386" spans="1:45" ht="12.75" customHeight="1" x14ac:dyDescent="0.2">
      <c r="A386" s="163"/>
      <c r="B386" s="167"/>
      <c r="C386" s="31" t="s">
        <v>135</v>
      </c>
      <c r="D386" s="36"/>
      <c r="E386" s="37"/>
      <c r="F386" s="37"/>
      <c r="G386" s="37"/>
      <c r="H386" s="37"/>
      <c r="I386" s="37"/>
      <c r="J386" s="37"/>
      <c r="K386" s="37"/>
      <c r="L386" s="94">
        <v>1</v>
      </c>
      <c r="M386" s="37"/>
      <c r="N386" s="37"/>
      <c r="O386" s="37"/>
      <c r="P386" s="37"/>
      <c r="Q386" s="94">
        <v>1</v>
      </c>
      <c r="R386" s="37"/>
      <c r="S386" s="37"/>
      <c r="T386" s="37"/>
      <c r="U386" s="37"/>
      <c r="V386" s="37"/>
      <c r="W386" s="100">
        <v>1</v>
      </c>
      <c r="X386" s="37"/>
      <c r="Y386" s="37"/>
      <c r="Z386" s="37"/>
      <c r="AA386" s="37"/>
      <c r="AB386" s="94">
        <v>1</v>
      </c>
      <c r="AC386" s="37"/>
      <c r="AD386" s="37"/>
      <c r="AE386" s="37"/>
      <c r="AF386" s="37"/>
      <c r="AG386" s="37"/>
      <c r="AH386" s="37"/>
      <c r="AI386" s="104">
        <v>1</v>
      </c>
      <c r="AJ386" s="73"/>
      <c r="AK386" s="37"/>
      <c r="AL386" s="94">
        <v>1</v>
      </c>
      <c r="AM386" s="73"/>
      <c r="AN386" s="73"/>
      <c r="AO386" s="73"/>
      <c r="AP386" s="73"/>
      <c r="AQ386" s="62">
        <f t="shared" si="71"/>
        <v>6</v>
      </c>
      <c r="AR386" s="22">
        <f t="shared" si="74"/>
        <v>68</v>
      </c>
      <c r="AS386" s="75">
        <f t="shared" si="72"/>
        <v>8.8235294117647065E-2</v>
      </c>
    </row>
    <row r="387" spans="1:45" ht="12.75" customHeight="1" x14ac:dyDescent="0.2">
      <c r="A387" s="163"/>
      <c r="B387" s="167"/>
      <c r="C387" s="31" t="s">
        <v>136</v>
      </c>
      <c r="D387" s="36"/>
      <c r="E387" s="37"/>
      <c r="F387" s="37"/>
      <c r="G387" s="37"/>
      <c r="H387" s="37"/>
      <c r="I387" s="37"/>
      <c r="J387" s="37"/>
      <c r="K387" s="37"/>
      <c r="L387" s="94">
        <v>1</v>
      </c>
      <c r="M387" s="37"/>
      <c r="N387" s="37"/>
      <c r="O387" s="37"/>
      <c r="P387" s="37"/>
      <c r="Q387" s="94">
        <v>1</v>
      </c>
      <c r="R387" s="37"/>
      <c r="S387" s="37"/>
      <c r="T387" s="37"/>
      <c r="U387" s="37"/>
      <c r="V387" s="37"/>
      <c r="W387" s="100">
        <v>1</v>
      </c>
      <c r="X387" s="37"/>
      <c r="Y387" s="37"/>
      <c r="Z387" s="37"/>
      <c r="AA387" s="37"/>
      <c r="AB387" s="94">
        <v>1</v>
      </c>
      <c r="AC387" s="37"/>
      <c r="AD387" s="37"/>
      <c r="AE387" s="37"/>
      <c r="AF387" s="37"/>
      <c r="AG387" s="37"/>
      <c r="AH387" s="37"/>
      <c r="AI387" s="104">
        <v>1</v>
      </c>
      <c r="AJ387" s="73"/>
      <c r="AK387" s="37"/>
      <c r="AL387" s="94">
        <v>1</v>
      </c>
      <c r="AM387" s="73"/>
      <c r="AN387" s="73"/>
      <c r="AO387" s="73"/>
      <c r="AP387" s="73"/>
      <c r="AQ387" s="62">
        <f t="shared" si="71"/>
        <v>6</v>
      </c>
      <c r="AR387" s="22">
        <f t="shared" si="74"/>
        <v>68</v>
      </c>
      <c r="AS387" s="75">
        <f t="shared" si="72"/>
        <v>8.8235294117647065E-2</v>
      </c>
    </row>
    <row r="388" spans="1:45" ht="12.75" customHeight="1" x14ac:dyDescent="0.2">
      <c r="A388" s="163"/>
      <c r="B388" s="167"/>
      <c r="C388" s="31" t="s">
        <v>137</v>
      </c>
      <c r="D388" s="36"/>
      <c r="E388" s="37"/>
      <c r="F388" s="37"/>
      <c r="G388" s="37"/>
      <c r="H388" s="37"/>
      <c r="I388" s="37"/>
      <c r="J388" s="37"/>
      <c r="K388" s="37"/>
      <c r="L388" s="94">
        <v>1</v>
      </c>
      <c r="M388" s="37"/>
      <c r="N388" s="37"/>
      <c r="O388" s="37"/>
      <c r="P388" s="37"/>
      <c r="Q388" s="94">
        <v>1</v>
      </c>
      <c r="R388" s="37"/>
      <c r="S388" s="37"/>
      <c r="T388" s="37"/>
      <c r="U388" s="37"/>
      <c r="V388" s="37"/>
      <c r="W388" s="100">
        <v>1</v>
      </c>
      <c r="X388" s="37"/>
      <c r="Y388" s="37"/>
      <c r="Z388" s="37"/>
      <c r="AA388" s="37"/>
      <c r="AB388" s="94">
        <v>1</v>
      </c>
      <c r="AC388" s="37"/>
      <c r="AD388" s="37"/>
      <c r="AE388" s="37"/>
      <c r="AF388" s="37"/>
      <c r="AG388" s="37"/>
      <c r="AH388" s="37"/>
      <c r="AI388" s="104">
        <v>1</v>
      </c>
      <c r="AJ388" s="73"/>
      <c r="AK388" s="37"/>
      <c r="AL388" s="94">
        <v>1</v>
      </c>
      <c r="AM388" s="73"/>
      <c r="AN388" s="73"/>
      <c r="AO388" s="73"/>
      <c r="AP388" s="73"/>
      <c r="AQ388" s="62">
        <f t="shared" si="71"/>
        <v>6</v>
      </c>
      <c r="AR388" s="22">
        <f t="shared" si="74"/>
        <v>68</v>
      </c>
      <c r="AS388" s="75">
        <f t="shared" si="72"/>
        <v>8.8235294117647065E-2</v>
      </c>
    </row>
    <row r="389" spans="1:45" ht="12.75" customHeight="1" x14ac:dyDescent="0.2">
      <c r="A389" s="163"/>
      <c r="B389" s="166" t="s">
        <v>122</v>
      </c>
      <c r="C389" s="31" t="s">
        <v>133</v>
      </c>
      <c r="D389" s="72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73"/>
      <c r="AJ389" s="73"/>
      <c r="AK389" s="94">
        <v>1</v>
      </c>
      <c r="AL389" s="37"/>
      <c r="AM389" s="73"/>
      <c r="AN389" s="73"/>
      <c r="AO389" s="73"/>
      <c r="AP389" s="73"/>
      <c r="AQ389" s="62">
        <f t="shared" si="71"/>
        <v>1</v>
      </c>
      <c r="AR389" s="22">
        <f>34*1</f>
        <v>34</v>
      </c>
      <c r="AS389" s="75">
        <f t="shared" si="72"/>
        <v>2.9411764705882353E-2</v>
      </c>
    </row>
    <row r="390" spans="1:45" x14ac:dyDescent="0.2">
      <c r="A390" s="163"/>
      <c r="B390" s="167"/>
      <c r="C390" s="31" t="s">
        <v>134</v>
      </c>
      <c r="D390" s="36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73"/>
      <c r="AJ390" s="73"/>
      <c r="AK390" s="94">
        <v>1</v>
      </c>
      <c r="AL390" s="37"/>
      <c r="AM390" s="73"/>
      <c r="AN390" s="73"/>
      <c r="AO390" s="73"/>
      <c r="AP390" s="73"/>
      <c r="AQ390" s="62">
        <f t="shared" si="71"/>
        <v>1</v>
      </c>
      <c r="AR390" s="22">
        <f t="shared" ref="AR390:AR398" si="75">34*1</f>
        <v>34</v>
      </c>
      <c r="AS390" s="75">
        <f t="shared" si="72"/>
        <v>2.9411764705882353E-2</v>
      </c>
    </row>
    <row r="391" spans="1:45" x14ac:dyDescent="0.2">
      <c r="A391" s="163"/>
      <c r="B391" s="167"/>
      <c r="C391" s="31" t="s">
        <v>135</v>
      </c>
      <c r="D391" s="36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73"/>
      <c r="AJ391" s="73"/>
      <c r="AK391" s="94">
        <v>1</v>
      </c>
      <c r="AL391" s="37"/>
      <c r="AM391" s="73"/>
      <c r="AN391" s="73"/>
      <c r="AO391" s="73"/>
      <c r="AP391" s="73"/>
      <c r="AQ391" s="62">
        <f t="shared" si="71"/>
        <v>1</v>
      </c>
      <c r="AR391" s="22">
        <f t="shared" si="75"/>
        <v>34</v>
      </c>
      <c r="AS391" s="75">
        <f t="shared" si="72"/>
        <v>2.9411764705882353E-2</v>
      </c>
    </row>
    <row r="392" spans="1:45" x14ac:dyDescent="0.2">
      <c r="A392" s="163"/>
      <c r="B392" s="167"/>
      <c r="C392" s="31" t="s">
        <v>136</v>
      </c>
      <c r="D392" s="36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73"/>
      <c r="AJ392" s="73"/>
      <c r="AK392" s="94">
        <v>1</v>
      </c>
      <c r="AL392" s="37"/>
      <c r="AM392" s="73"/>
      <c r="AN392" s="73"/>
      <c r="AO392" s="73"/>
      <c r="AP392" s="73"/>
      <c r="AQ392" s="62">
        <f t="shared" si="71"/>
        <v>1</v>
      </c>
      <c r="AR392" s="22">
        <f t="shared" si="75"/>
        <v>34</v>
      </c>
      <c r="AS392" s="75">
        <f t="shared" si="72"/>
        <v>2.9411764705882353E-2</v>
      </c>
    </row>
    <row r="393" spans="1:45" x14ac:dyDescent="0.2">
      <c r="A393" s="163"/>
      <c r="B393" s="168"/>
      <c r="C393" s="31" t="s">
        <v>137</v>
      </c>
      <c r="D393" s="72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73"/>
      <c r="AJ393" s="73"/>
      <c r="AK393" s="94">
        <v>1</v>
      </c>
      <c r="AL393" s="37"/>
      <c r="AM393" s="73"/>
      <c r="AN393" s="73"/>
      <c r="AO393" s="73"/>
      <c r="AP393" s="73"/>
      <c r="AQ393" s="62">
        <f t="shared" si="71"/>
        <v>1</v>
      </c>
      <c r="AR393" s="22">
        <f t="shared" si="75"/>
        <v>34</v>
      </c>
      <c r="AS393" s="75">
        <f t="shared" si="72"/>
        <v>2.9411764705882353E-2</v>
      </c>
    </row>
    <row r="394" spans="1:45" x14ac:dyDescent="0.2">
      <c r="A394" s="163"/>
      <c r="B394" s="166" t="s">
        <v>123</v>
      </c>
      <c r="C394" s="31" t="s">
        <v>133</v>
      </c>
      <c r="D394" s="72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100">
        <v>1</v>
      </c>
      <c r="S394" s="37"/>
      <c r="T394" s="37"/>
      <c r="U394" s="37"/>
      <c r="V394" s="37"/>
      <c r="W394" s="37"/>
      <c r="X394" s="94">
        <v>1</v>
      </c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73"/>
      <c r="AJ394" s="104">
        <v>1</v>
      </c>
      <c r="AK394" s="37"/>
      <c r="AL394" s="37"/>
      <c r="AM394" s="73"/>
      <c r="AN394" s="73"/>
      <c r="AO394" s="73"/>
      <c r="AP394" s="73"/>
      <c r="AQ394" s="62">
        <f t="shared" si="71"/>
        <v>3</v>
      </c>
      <c r="AR394" s="22">
        <f t="shared" si="75"/>
        <v>34</v>
      </c>
      <c r="AS394" s="75">
        <f t="shared" si="72"/>
        <v>8.8235294117647065E-2</v>
      </c>
    </row>
    <row r="395" spans="1:45" x14ac:dyDescent="0.2">
      <c r="A395" s="163"/>
      <c r="B395" s="167"/>
      <c r="C395" s="31" t="s">
        <v>134</v>
      </c>
      <c r="D395" s="72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100">
        <v>1</v>
      </c>
      <c r="S395" s="37"/>
      <c r="T395" s="37"/>
      <c r="U395" s="37"/>
      <c r="V395" s="37"/>
      <c r="W395" s="37"/>
      <c r="X395" s="94">
        <v>1</v>
      </c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73"/>
      <c r="AJ395" s="104">
        <v>1</v>
      </c>
      <c r="AK395" s="37"/>
      <c r="AL395" s="37"/>
      <c r="AM395" s="73"/>
      <c r="AN395" s="73"/>
      <c r="AO395" s="73"/>
      <c r="AP395" s="73"/>
      <c r="AQ395" s="62">
        <f t="shared" si="71"/>
        <v>3</v>
      </c>
      <c r="AR395" s="22">
        <f t="shared" si="75"/>
        <v>34</v>
      </c>
      <c r="AS395" s="75">
        <f t="shared" si="72"/>
        <v>8.8235294117647065E-2</v>
      </c>
    </row>
    <row r="396" spans="1:45" x14ac:dyDescent="0.2">
      <c r="A396" s="163"/>
      <c r="B396" s="167"/>
      <c r="C396" s="31" t="s">
        <v>135</v>
      </c>
      <c r="D396" s="72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100">
        <v>1</v>
      </c>
      <c r="S396" s="37"/>
      <c r="T396" s="37"/>
      <c r="U396" s="37"/>
      <c r="V396" s="37"/>
      <c r="W396" s="37"/>
      <c r="X396" s="94">
        <v>1</v>
      </c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73"/>
      <c r="AJ396" s="104">
        <v>1</v>
      </c>
      <c r="AK396" s="37"/>
      <c r="AL396" s="37"/>
      <c r="AM396" s="73"/>
      <c r="AN396" s="73"/>
      <c r="AO396" s="73"/>
      <c r="AP396" s="73"/>
      <c r="AQ396" s="62">
        <f t="shared" si="71"/>
        <v>3</v>
      </c>
      <c r="AR396" s="22">
        <f t="shared" si="75"/>
        <v>34</v>
      </c>
      <c r="AS396" s="75">
        <f t="shared" si="72"/>
        <v>8.8235294117647065E-2</v>
      </c>
    </row>
    <row r="397" spans="1:45" x14ac:dyDescent="0.2">
      <c r="A397" s="163"/>
      <c r="B397" s="167"/>
      <c r="C397" s="31" t="s">
        <v>136</v>
      </c>
      <c r="D397" s="72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100">
        <v>1</v>
      </c>
      <c r="S397" s="37"/>
      <c r="T397" s="37"/>
      <c r="U397" s="37"/>
      <c r="V397" s="37"/>
      <c r="W397" s="37"/>
      <c r="X397" s="94">
        <v>1</v>
      </c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73"/>
      <c r="AJ397" s="104">
        <v>1</v>
      </c>
      <c r="AK397" s="37"/>
      <c r="AL397" s="37"/>
      <c r="AM397" s="73"/>
      <c r="AN397" s="73"/>
      <c r="AO397" s="73"/>
      <c r="AP397" s="73"/>
      <c r="AQ397" s="62">
        <f t="shared" si="71"/>
        <v>3</v>
      </c>
      <c r="AR397" s="22">
        <f t="shared" si="75"/>
        <v>34</v>
      </c>
      <c r="AS397" s="75">
        <f t="shared" si="72"/>
        <v>8.8235294117647065E-2</v>
      </c>
    </row>
    <row r="398" spans="1:45" x14ac:dyDescent="0.2">
      <c r="A398" s="163"/>
      <c r="B398" s="167"/>
      <c r="C398" s="31" t="s">
        <v>137</v>
      </c>
      <c r="D398" s="72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100">
        <v>1</v>
      </c>
      <c r="S398" s="37"/>
      <c r="T398" s="37"/>
      <c r="U398" s="37"/>
      <c r="V398" s="37"/>
      <c r="W398" s="37"/>
      <c r="X398" s="94">
        <v>1</v>
      </c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73"/>
      <c r="AJ398" s="104">
        <v>1</v>
      </c>
      <c r="AK398" s="37"/>
      <c r="AL398" s="37"/>
      <c r="AM398" s="73"/>
      <c r="AN398" s="73"/>
      <c r="AO398" s="73"/>
      <c r="AP398" s="73"/>
      <c r="AQ398" s="62">
        <f t="shared" si="71"/>
        <v>3</v>
      </c>
      <c r="AR398" s="22">
        <f t="shared" si="75"/>
        <v>34</v>
      </c>
      <c r="AS398" s="75">
        <f t="shared" si="72"/>
        <v>8.8235294117647065E-2</v>
      </c>
    </row>
    <row r="399" spans="1:45" x14ac:dyDescent="0.2">
      <c r="A399" s="163"/>
      <c r="B399" s="166" t="s">
        <v>106</v>
      </c>
      <c r="C399" s="31" t="s">
        <v>133</v>
      </c>
      <c r="D399" s="72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94">
        <v>1</v>
      </c>
      <c r="Q399" s="37"/>
      <c r="R399" s="37"/>
      <c r="S399" s="37"/>
      <c r="T399" s="94">
        <v>1</v>
      </c>
      <c r="U399" s="37"/>
      <c r="V399" s="37"/>
      <c r="W399" s="37"/>
      <c r="X399" s="37"/>
      <c r="Y399" s="37"/>
      <c r="Z399" s="37"/>
      <c r="AA399" s="37"/>
      <c r="AB399" s="94">
        <v>1</v>
      </c>
      <c r="AC399" s="37"/>
      <c r="AD399" s="94">
        <v>1</v>
      </c>
      <c r="AE399" s="37"/>
      <c r="AF399" s="37"/>
      <c r="AG399" s="37"/>
      <c r="AH399" s="37"/>
      <c r="AI399" s="73"/>
      <c r="AJ399" s="73"/>
      <c r="AK399" s="37"/>
      <c r="AL399" s="94">
        <v>1</v>
      </c>
      <c r="AM399" s="73"/>
      <c r="AN399" s="73"/>
      <c r="AO399" s="73"/>
      <c r="AP399" s="73"/>
      <c r="AQ399" s="62">
        <f t="shared" si="71"/>
        <v>5</v>
      </c>
      <c r="AR399" s="22">
        <v>85</v>
      </c>
      <c r="AS399" s="75">
        <f t="shared" si="72"/>
        <v>5.8823529411764705E-2</v>
      </c>
    </row>
    <row r="400" spans="1:45" x14ac:dyDescent="0.2">
      <c r="A400" s="163"/>
      <c r="B400" s="167"/>
      <c r="C400" s="31" t="s">
        <v>134</v>
      </c>
      <c r="D400" s="72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94">
        <v>1</v>
      </c>
      <c r="Q400" s="37"/>
      <c r="R400" s="37"/>
      <c r="S400" s="37"/>
      <c r="T400" s="94">
        <v>1</v>
      </c>
      <c r="U400" s="37"/>
      <c r="V400" s="37"/>
      <c r="W400" s="37"/>
      <c r="X400" s="37"/>
      <c r="Y400" s="37"/>
      <c r="Z400" s="37"/>
      <c r="AA400" s="37"/>
      <c r="AB400" s="94">
        <v>1</v>
      </c>
      <c r="AC400" s="37"/>
      <c r="AD400" s="94">
        <v>1</v>
      </c>
      <c r="AE400" s="37"/>
      <c r="AF400" s="37"/>
      <c r="AG400" s="37"/>
      <c r="AH400" s="37"/>
      <c r="AI400" s="73"/>
      <c r="AJ400" s="73"/>
      <c r="AK400" s="37"/>
      <c r="AL400" s="94">
        <v>1</v>
      </c>
      <c r="AM400" s="73"/>
      <c r="AN400" s="73"/>
      <c r="AO400" s="73"/>
      <c r="AP400" s="73"/>
      <c r="AQ400" s="62">
        <f t="shared" si="71"/>
        <v>5</v>
      </c>
      <c r="AR400" s="22">
        <v>85</v>
      </c>
      <c r="AS400" s="75">
        <f t="shared" si="72"/>
        <v>5.8823529411764705E-2</v>
      </c>
    </row>
    <row r="401" spans="1:45" x14ac:dyDescent="0.2">
      <c r="A401" s="163"/>
      <c r="B401" s="167"/>
      <c r="C401" s="31" t="s">
        <v>135</v>
      </c>
      <c r="D401" s="72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94">
        <v>1</v>
      </c>
      <c r="Q401" s="37"/>
      <c r="R401" s="37"/>
      <c r="S401" s="37"/>
      <c r="T401" s="94">
        <v>1</v>
      </c>
      <c r="U401" s="37"/>
      <c r="V401" s="37"/>
      <c r="W401" s="37"/>
      <c r="X401" s="37"/>
      <c r="Y401" s="37"/>
      <c r="Z401" s="37"/>
      <c r="AA401" s="37"/>
      <c r="AB401" s="94">
        <v>1</v>
      </c>
      <c r="AC401" s="37"/>
      <c r="AD401" s="94">
        <v>1</v>
      </c>
      <c r="AE401" s="37"/>
      <c r="AF401" s="37"/>
      <c r="AG401" s="37"/>
      <c r="AH401" s="37"/>
      <c r="AI401" s="73"/>
      <c r="AJ401" s="73"/>
      <c r="AK401" s="37"/>
      <c r="AL401" s="94">
        <v>1</v>
      </c>
      <c r="AM401" s="73"/>
      <c r="AN401" s="73"/>
      <c r="AO401" s="73"/>
      <c r="AP401" s="73"/>
      <c r="AQ401" s="62">
        <f t="shared" si="71"/>
        <v>5</v>
      </c>
      <c r="AR401" s="22">
        <v>85</v>
      </c>
      <c r="AS401" s="75">
        <f t="shared" si="72"/>
        <v>5.8823529411764705E-2</v>
      </c>
    </row>
    <row r="402" spans="1:45" x14ac:dyDescent="0.2">
      <c r="A402" s="163"/>
      <c r="B402" s="167"/>
      <c r="C402" s="31" t="s">
        <v>136</v>
      </c>
      <c r="D402" s="72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94">
        <v>1</v>
      </c>
      <c r="Q402" s="37"/>
      <c r="R402" s="37"/>
      <c r="S402" s="37"/>
      <c r="T402" s="94">
        <v>1</v>
      </c>
      <c r="U402" s="37"/>
      <c r="V402" s="37"/>
      <c r="W402" s="37"/>
      <c r="X402" s="37"/>
      <c r="Y402" s="37"/>
      <c r="Z402" s="37"/>
      <c r="AA402" s="37"/>
      <c r="AB402" s="94">
        <v>1</v>
      </c>
      <c r="AC402" s="37"/>
      <c r="AD402" s="94">
        <v>1</v>
      </c>
      <c r="AE402" s="37"/>
      <c r="AF402" s="37"/>
      <c r="AG402" s="37"/>
      <c r="AH402" s="37"/>
      <c r="AI402" s="73"/>
      <c r="AJ402" s="73"/>
      <c r="AK402" s="37"/>
      <c r="AL402" s="94">
        <v>1</v>
      </c>
      <c r="AM402" s="73"/>
      <c r="AN402" s="73"/>
      <c r="AO402" s="73"/>
      <c r="AP402" s="73"/>
      <c r="AQ402" s="62">
        <f t="shared" si="71"/>
        <v>5</v>
      </c>
      <c r="AR402" s="22">
        <v>85</v>
      </c>
      <c r="AS402" s="75">
        <f t="shared" si="72"/>
        <v>5.8823529411764705E-2</v>
      </c>
    </row>
    <row r="403" spans="1:45" x14ac:dyDescent="0.2">
      <c r="A403" s="163"/>
      <c r="B403" s="168"/>
      <c r="C403" s="31" t="s">
        <v>137</v>
      </c>
      <c r="D403" s="72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94">
        <v>1</v>
      </c>
      <c r="Q403" s="37"/>
      <c r="R403" s="37"/>
      <c r="S403" s="37"/>
      <c r="T403" s="94">
        <v>1</v>
      </c>
      <c r="U403" s="37"/>
      <c r="V403" s="37"/>
      <c r="W403" s="37"/>
      <c r="X403" s="37"/>
      <c r="Y403" s="37"/>
      <c r="Z403" s="37"/>
      <c r="AA403" s="37"/>
      <c r="AB403" s="94">
        <v>1</v>
      </c>
      <c r="AC403" s="37"/>
      <c r="AD403" s="94">
        <v>1</v>
      </c>
      <c r="AE403" s="37"/>
      <c r="AF403" s="37"/>
      <c r="AG403" s="37"/>
      <c r="AH403" s="37"/>
      <c r="AI403" s="73"/>
      <c r="AJ403" s="73"/>
      <c r="AK403" s="37"/>
      <c r="AL403" s="94">
        <v>1</v>
      </c>
      <c r="AM403" s="73"/>
      <c r="AN403" s="73"/>
      <c r="AO403" s="73"/>
      <c r="AP403" s="73"/>
      <c r="AQ403" s="62">
        <f t="shared" si="71"/>
        <v>5</v>
      </c>
      <c r="AR403" s="22">
        <v>85</v>
      </c>
      <c r="AS403" s="75">
        <f t="shared" si="72"/>
        <v>5.8823529411764705E-2</v>
      </c>
    </row>
    <row r="404" spans="1:45" x14ac:dyDescent="0.2">
      <c r="A404" s="163"/>
      <c r="B404" s="166" t="s">
        <v>138</v>
      </c>
      <c r="C404" s="31" t="s">
        <v>133</v>
      </c>
      <c r="D404" s="72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94">
        <v>1</v>
      </c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104">
        <v>1</v>
      </c>
      <c r="AJ404" s="73"/>
      <c r="AK404" s="37"/>
      <c r="AL404" s="37"/>
      <c r="AM404" s="73"/>
      <c r="AN404" s="73"/>
      <c r="AO404" s="73"/>
      <c r="AP404" s="73"/>
      <c r="AQ404" s="62">
        <f t="shared" si="71"/>
        <v>2</v>
      </c>
      <c r="AR404" s="22">
        <f>34*1</f>
        <v>34</v>
      </c>
      <c r="AS404" s="75">
        <f t="shared" si="72"/>
        <v>5.8823529411764705E-2</v>
      </c>
    </row>
    <row r="405" spans="1:45" x14ac:dyDescent="0.2">
      <c r="A405" s="163"/>
      <c r="B405" s="167"/>
      <c r="C405" s="31" t="s">
        <v>134</v>
      </c>
      <c r="D405" s="72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94">
        <v>1</v>
      </c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104">
        <v>1</v>
      </c>
      <c r="AJ405" s="73"/>
      <c r="AK405" s="37"/>
      <c r="AL405" s="37"/>
      <c r="AM405" s="73"/>
      <c r="AN405" s="73"/>
      <c r="AO405" s="73"/>
      <c r="AP405" s="73"/>
      <c r="AQ405" s="62">
        <f t="shared" si="71"/>
        <v>2</v>
      </c>
      <c r="AR405" s="22">
        <f t="shared" ref="AR405:AR408" si="76">34*1</f>
        <v>34</v>
      </c>
      <c r="AS405" s="75">
        <f t="shared" si="72"/>
        <v>5.8823529411764705E-2</v>
      </c>
    </row>
    <row r="406" spans="1:45" x14ac:dyDescent="0.2">
      <c r="A406" s="163"/>
      <c r="B406" s="167"/>
      <c r="C406" s="31" t="s">
        <v>135</v>
      </c>
      <c r="D406" s="72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94">
        <v>1</v>
      </c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104">
        <v>1</v>
      </c>
      <c r="AJ406" s="73"/>
      <c r="AK406" s="37"/>
      <c r="AL406" s="37"/>
      <c r="AM406" s="73"/>
      <c r="AN406" s="73"/>
      <c r="AO406" s="73"/>
      <c r="AP406" s="73"/>
      <c r="AQ406" s="62">
        <f t="shared" si="71"/>
        <v>2</v>
      </c>
      <c r="AR406" s="22">
        <f t="shared" si="76"/>
        <v>34</v>
      </c>
      <c r="AS406" s="75">
        <f t="shared" si="72"/>
        <v>5.8823529411764705E-2</v>
      </c>
    </row>
    <row r="407" spans="1:45" x14ac:dyDescent="0.2">
      <c r="A407" s="163"/>
      <c r="B407" s="167"/>
      <c r="C407" s="31" t="s">
        <v>136</v>
      </c>
      <c r="D407" s="72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94">
        <v>1</v>
      </c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104">
        <v>1</v>
      </c>
      <c r="AJ407" s="73"/>
      <c r="AK407" s="37"/>
      <c r="AL407" s="37"/>
      <c r="AM407" s="73"/>
      <c r="AN407" s="73"/>
      <c r="AO407" s="73"/>
      <c r="AP407" s="73"/>
      <c r="AQ407" s="62">
        <f t="shared" si="71"/>
        <v>2</v>
      </c>
      <c r="AR407" s="22">
        <f t="shared" si="76"/>
        <v>34</v>
      </c>
      <c r="AS407" s="75">
        <f t="shared" si="72"/>
        <v>5.8823529411764705E-2</v>
      </c>
    </row>
    <row r="408" spans="1:45" x14ac:dyDescent="0.2">
      <c r="A408" s="163"/>
      <c r="B408" s="168"/>
      <c r="C408" s="31" t="s">
        <v>137</v>
      </c>
      <c r="D408" s="72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94">
        <v>1</v>
      </c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104">
        <v>1</v>
      </c>
      <c r="AJ408" s="73"/>
      <c r="AK408" s="37"/>
      <c r="AL408" s="37"/>
      <c r="AM408" s="73"/>
      <c r="AN408" s="73"/>
      <c r="AO408" s="73"/>
      <c r="AP408" s="73"/>
      <c r="AQ408" s="62">
        <f t="shared" si="71"/>
        <v>2</v>
      </c>
      <c r="AR408" s="22">
        <f t="shared" si="76"/>
        <v>34</v>
      </c>
      <c r="AS408" s="75">
        <f t="shared" si="72"/>
        <v>5.8823529411764705E-2</v>
      </c>
    </row>
    <row r="409" spans="1:45" x14ac:dyDescent="0.2">
      <c r="A409" s="163"/>
      <c r="B409" s="166" t="s">
        <v>107</v>
      </c>
      <c r="C409" s="31" t="s">
        <v>133</v>
      </c>
      <c r="D409" s="72"/>
      <c r="E409" s="37"/>
      <c r="F409" s="37"/>
      <c r="G409" s="37"/>
      <c r="H409" s="37"/>
      <c r="I409" s="37"/>
      <c r="J409" s="37"/>
      <c r="K409" s="37"/>
      <c r="L409" s="94">
        <v>1</v>
      </c>
      <c r="M409" s="37"/>
      <c r="N409" s="37"/>
      <c r="O409" s="37"/>
      <c r="P409" s="37"/>
      <c r="Q409" s="37"/>
      <c r="R409" s="37"/>
      <c r="S409" s="37"/>
      <c r="T409" s="94">
        <v>1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94">
        <v>1</v>
      </c>
      <c r="AF409" s="37"/>
      <c r="AG409" s="37"/>
      <c r="AH409" s="37"/>
      <c r="AI409" s="73"/>
      <c r="AJ409" s="104">
        <v>1</v>
      </c>
      <c r="AK409" s="37"/>
      <c r="AL409" s="37"/>
      <c r="AM409" s="73"/>
      <c r="AN409" s="73"/>
      <c r="AO409" s="73"/>
      <c r="AP409" s="73"/>
      <c r="AQ409" s="62">
        <f t="shared" si="71"/>
        <v>4</v>
      </c>
      <c r="AR409" s="22">
        <f>34*2</f>
        <v>68</v>
      </c>
      <c r="AS409" s="75">
        <f t="shared" si="72"/>
        <v>5.8823529411764705E-2</v>
      </c>
    </row>
    <row r="410" spans="1:45" x14ac:dyDescent="0.2">
      <c r="A410" s="163"/>
      <c r="B410" s="167"/>
      <c r="C410" s="31" t="s">
        <v>134</v>
      </c>
      <c r="D410" s="72"/>
      <c r="E410" s="37"/>
      <c r="F410" s="37"/>
      <c r="G410" s="37"/>
      <c r="H410" s="37"/>
      <c r="I410" s="37"/>
      <c r="J410" s="37"/>
      <c r="K410" s="37"/>
      <c r="L410" s="94">
        <v>1</v>
      </c>
      <c r="M410" s="37"/>
      <c r="N410" s="37"/>
      <c r="O410" s="37"/>
      <c r="P410" s="37"/>
      <c r="Q410" s="37"/>
      <c r="R410" s="37"/>
      <c r="S410" s="37"/>
      <c r="T410" s="94">
        <v>1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94">
        <v>1</v>
      </c>
      <c r="AF410" s="37"/>
      <c r="AG410" s="37"/>
      <c r="AH410" s="37"/>
      <c r="AI410" s="73"/>
      <c r="AJ410" s="104">
        <v>1</v>
      </c>
      <c r="AK410" s="37"/>
      <c r="AL410" s="37"/>
      <c r="AM410" s="73"/>
      <c r="AN410" s="73"/>
      <c r="AO410" s="73"/>
      <c r="AP410" s="73"/>
      <c r="AQ410" s="62">
        <f t="shared" si="71"/>
        <v>4</v>
      </c>
      <c r="AR410" s="22">
        <f t="shared" ref="AR410:AR413" si="77">34*2</f>
        <v>68</v>
      </c>
      <c r="AS410" s="75">
        <f t="shared" si="72"/>
        <v>5.8823529411764705E-2</v>
      </c>
    </row>
    <row r="411" spans="1:45" x14ac:dyDescent="0.2">
      <c r="A411" s="163"/>
      <c r="B411" s="167"/>
      <c r="C411" s="31" t="s">
        <v>135</v>
      </c>
      <c r="D411" s="72"/>
      <c r="E411" s="37"/>
      <c r="F411" s="37"/>
      <c r="G411" s="37"/>
      <c r="H411" s="37"/>
      <c r="I411" s="37"/>
      <c r="J411" s="37"/>
      <c r="K411" s="37"/>
      <c r="L411" s="94">
        <v>1</v>
      </c>
      <c r="M411" s="37"/>
      <c r="N411" s="37"/>
      <c r="O411" s="37"/>
      <c r="P411" s="37"/>
      <c r="Q411" s="37"/>
      <c r="R411" s="37"/>
      <c r="S411" s="37"/>
      <c r="T411" s="94">
        <v>1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94">
        <v>1</v>
      </c>
      <c r="AF411" s="37"/>
      <c r="AG411" s="37"/>
      <c r="AH411" s="37"/>
      <c r="AI411" s="73"/>
      <c r="AJ411" s="104">
        <v>1</v>
      </c>
      <c r="AK411" s="37"/>
      <c r="AL411" s="37"/>
      <c r="AM411" s="73"/>
      <c r="AN411" s="73"/>
      <c r="AO411" s="73"/>
      <c r="AP411" s="73"/>
      <c r="AQ411" s="62">
        <f t="shared" si="71"/>
        <v>4</v>
      </c>
      <c r="AR411" s="22">
        <f t="shared" si="77"/>
        <v>68</v>
      </c>
      <c r="AS411" s="75">
        <f t="shared" si="72"/>
        <v>5.8823529411764705E-2</v>
      </c>
    </row>
    <row r="412" spans="1:45" x14ac:dyDescent="0.2">
      <c r="A412" s="163"/>
      <c r="B412" s="167"/>
      <c r="C412" s="31" t="s">
        <v>136</v>
      </c>
      <c r="D412" s="72"/>
      <c r="E412" s="37"/>
      <c r="F412" s="37"/>
      <c r="G412" s="37"/>
      <c r="H412" s="37"/>
      <c r="I412" s="37"/>
      <c r="J412" s="37"/>
      <c r="K412" s="37"/>
      <c r="L412" s="94">
        <v>1</v>
      </c>
      <c r="M412" s="37"/>
      <c r="N412" s="37"/>
      <c r="O412" s="37"/>
      <c r="P412" s="37"/>
      <c r="Q412" s="37"/>
      <c r="R412" s="37"/>
      <c r="S412" s="37"/>
      <c r="T412" s="94">
        <v>1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94">
        <v>1</v>
      </c>
      <c r="AF412" s="37"/>
      <c r="AG412" s="37"/>
      <c r="AH412" s="37"/>
      <c r="AI412" s="73"/>
      <c r="AJ412" s="104">
        <v>1</v>
      </c>
      <c r="AK412" s="37"/>
      <c r="AL412" s="37"/>
      <c r="AM412" s="73"/>
      <c r="AN412" s="73"/>
      <c r="AO412" s="73"/>
      <c r="AP412" s="73"/>
      <c r="AQ412" s="62">
        <f t="shared" si="71"/>
        <v>4</v>
      </c>
      <c r="AR412" s="22">
        <f t="shared" si="77"/>
        <v>68</v>
      </c>
      <c r="AS412" s="75">
        <f t="shared" si="72"/>
        <v>5.8823529411764705E-2</v>
      </c>
    </row>
    <row r="413" spans="1:45" x14ac:dyDescent="0.2">
      <c r="A413" s="163"/>
      <c r="B413" s="168"/>
      <c r="C413" s="31" t="s">
        <v>137</v>
      </c>
      <c r="D413" s="72"/>
      <c r="E413" s="37"/>
      <c r="F413" s="37"/>
      <c r="G413" s="37"/>
      <c r="H413" s="37"/>
      <c r="I413" s="37"/>
      <c r="J413" s="37"/>
      <c r="K413" s="37"/>
      <c r="L413" s="94">
        <v>1</v>
      </c>
      <c r="M413" s="37"/>
      <c r="N413" s="37"/>
      <c r="O413" s="37"/>
      <c r="P413" s="37"/>
      <c r="Q413" s="37"/>
      <c r="R413" s="37"/>
      <c r="S413" s="37"/>
      <c r="T413" s="94">
        <v>1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94">
        <v>1</v>
      </c>
      <c r="AF413" s="37"/>
      <c r="AG413" s="37"/>
      <c r="AH413" s="37"/>
      <c r="AI413" s="73"/>
      <c r="AJ413" s="104">
        <v>1</v>
      </c>
      <c r="AK413" s="37"/>
      <c r="AL413" s="37"/>
      <c r="AM413" s="73"/>
      <c r="AN413" s="73"/>
      <c r="AO413" s="73"/>
      <c r="AP413" s="73"/>
      <c r="AQ413" s="62">
        <f t="shared" si="71"/>
        <v>4</v>
      </c>
      <c r="AR413" s="22">
        <f t="shared" si="77"/>
        <v>68</v>
      </c>
      <c r="AS413" s="75">
        <f t="shared" si="72"/>
        <v>5.8823529411764705E-2</v>
      </c>
    </row>
    <row r="414" spans="1:45" x14ac:dyDescent="0.2">
      <c r="A414" s="163"/>
      <c r="B414" s="166" t="s">
        <v>124</v>
      </c>
      <c r="C414" s="31" t="s">
        <v>133</v>
      </c>
      <c r="D414" s="72"/>
      <c r="E414" s="37"/>
      <c r="F414" s="37"/>
      <c r="G414" s="37"/>
      <c r="H414" s="37"/>
      <c r="I414" s="37"/>
      <c r="J414" s="94">
        <v>1</v>
      </c>
      <c r="K414" s="37"/>
      <c r="L414" s="37"/>
      <c r="M414" s="37"/>
      <c r="N414" s="37"/>
      <c r="O414" s="37"/>
      <c r="P414" s="37"/>
      <c r="Q414" s="37"/>
      <c r="R414" s="37"/>
      <c r="S414" s="94">
        <v>1</v>
      </c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94">
        <v>1</v>
      </c>
      <c r="AE414" s="37"/>
      <c r="AF414" s="37"/>
      <c r="AG414" s="37"/>
      <c r="AH414" s="37"/>
      <c r="AI414" s="73"/>
      <c r="AJ414" s="73"/>
      <c r="AK414" s="94">
        <v>1</v>
      </c>
      <c r="AL414" s="37"/>
      <c r="AM414" s="73"/>
      <c r="AN414" s="73"/>
      <c r="AO414" s="73"/>
      <c r="AP414" s="73"/>
      <c r="AQ414" s="62">
        <f t="shared" si="71"/>
        <v>4</v>
      </c>
      <c r="AR414" s="22">
        <f>34*3</f>
        <v>102</v>
      </c>
      <c r="AS414" s="75">
        <f t="shared" si="72"/>
        <v>3.9215686274509803E-2</v>
      </c>
    </row>
    <row r="415" spans="1:45" x14ac:dyDescent="0.2">
      <c r="A415" s="163"/>
      <c r="B415" s="167"/>
      <c r="C415" s="31" t="s">
        <v>134</v>
      </c>
      <c r="D415" s="72"/>
      <c r="E415" s="37"/>
      <c r="F415" s="37"/>
      <c r="G415" s="37"/>
      <c r="H415" s="37"/>
      <c r="I415" s="37"/>
      <c r="J415" s="37"/>
      <c r="K415" s="37"/>
      <c r="L415" s="37"/>
      <c r="M415" s="94">
        <v>1</v>
      </c>
      <c r="N415" s="37"/>
      <c r="O415" s="37"/>
      <c r="P415" s="37"/>
      <c r="Q415" s="37"/>
      <c r="R415" s="37"/>
      <c r="S415" s="37"/>
      <c r="T415" s="94">
        <v>1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94">
        <v>1</v>
      </c>
      <c r="AI415" s="73"/>
      <c r="AJ415" s="73"/>
      <c r="AK415" s="37"/>
      <c r="AL415" s="37"/>
      <c r="AM415" s="73"/>
      <c r="AN415" s="73"/>
      <c r="AO415" s="73"/>
      <c r="AP415" s="73"/>
      <c r="AQ415" s="62">
        <f t="shared" si="71"/>
        <v>3</v>
      </c>
      <c r="AR415" s="82">
        <f>34*4</f>
        <v>136</v>
      </c>
      <c r="AS415" s="75">
        <f t="shared" si="72"/>
        <v>2.2058823529411766E-2</v>
      </c>
    </row>
    <row r="416" spans="1:45" x14ac:dyDescent="0.2">
      <c r="A416" s="163"/>
      <c r="B416" s="167"/>
      <c r="C416" s="31" t="s">
        <v>135</v>
      </c>
      <c r="D416" s="72"/>
      <c r="E416" s="37"/>
      <c r="F416" s="37"/>
      <c r="G416" s="37"/>
      <c r="H416" s="37"/>
      <c r="I416" s="37"/>
      <c r="J416" s="94">
        <v>1</v>
      </c>
      <c r="K416" s="37"/>
      <c r="L416" s="37"/>
      <c r="M416" s="37"/>
      <c r="N416" s="37"/>
      <c r="O416" s="37"/>
      <c r="P416" s="37"/>
      <c r="Q416" s="37"/>
      <c r="R416" s="37"/>
      <c r="S416" s="94">
        <v>1</v>
      </c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94">
        <v>1</v>
      </c>
      <c r="AE416" s="37"/>
      <c r="AF416" s="37"/>
      <c r="AG416" s="37"/>
      <c r="AH416" s="37"/>
      <c r="AI416" s="73"/>
      <c r="AJ416" s="73"/>
      <c r="AK416" s="94">
        <v>1</v>
      </c>
      <c r="AL416" s="37"/>
      <c r="AM416" s="73"/>
      <c r="AN416" s="73"/>
      <c r="AO416" s="73"/>
      <c r="AP416" s="73"/>
      <c r="AQ416" s="62">
        <f t="shared" si="71"/>
        <v>4</v>
      </c>
      <c r="AR416" s="22">
        <f t="shared" ref="AR416:AR419" si="78">34*3</f>
        <v>102</v>
      </c>
      <c r="AS416" s="75">
        <f t="shared" si="72"/>
        <v>3.9215686274509803E-2</v>
      </c>
    </row>
    <row r="417" spans="1:45" x14ac:dyDescent="0.2">
      <c r="A417" s="163"/>
      <c r="B417" s="167"/>
      <c r="C417" s="31" t="s">
        <v>136</v>
      </c>
      <c r="D417" s="72"/>
      <c r="E417" s="37"/>
      <c r="F417" s="37"/>
      <c r="G417" s="37"/>
      <c r="H417" s="37"/>
      <c r="I417" s="37"/>
      <c r="J417" s="94">
        <v>1</v>
      </c>
      <c r="K417" s="37"/>
      <c r="L417" s="37"/>
      <c r="M417" s="37"/>
      <c r="N417" s="37"/>
      <c r="O417" s="37"/>
      <c r="P417" s="37"/>
      <c r="Q417" s="37"/>
      <c r="R417" s="37"/>
      <c r="S417" s="94">
        <v>1</v>
      </c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94">
        <v>1</v>
      </c>
      <c r="AE417" s="37"/>
      <c r="AF417" s="37"/>
      <c r="AG417" s="37"/>
      <c r="AH417" s="37"/>
      <c r="AI417" s="73"/>
      <c r="AJ417" s="73"/>
      <c r="AK417" s="94">
        <v>1</v>
      </c>
      <c r="AL417" s="37"/>
      <c r="AM417" s="73"/>
      <c r="AN417" s="73"/>
      <c r="AO417" s="73"/>
      <c r="AP417" s="73"/>
      <c r="AQ417" s="62">
        <f t="shared" si="71"/>
        <v>4</v>
      </c>
      <c r="AR417" s="22">
        <f t="shared" si="78"/>
        <v>102</v>
      </c>
      <c r="AS417" s="75">
        <f t="shared" si="72"/>
        <v>3.9215686274509803E-2</v>
      </c>
    </row>
    <row r="418" spans="1:45" x14ac:dyDescent="0.2">
      <c r="A418" s="163"/>
      <c r="B418" s="168"/>
      <c r="C418" s="31" t="s">
        <v>137</v>
      </c>
      <c r="D418" s="72"/>
      <c r="E418" s="37"/>
      <c r="F418" s="37"/>
      <c r="G418" s="37"/>
      <c r="H418" s="37"/>
      <c r="I418" s="37"/>
      <c r="J418" s="94">
        <v>1</v>
      </c>
      <c r="K418" s="37"/>
      <c r="L418" s="37"/>
      <c r="M418" s="37"/>
      <c r="N418" s="37"/>
      <c r="O418" s="37"/>
      <c r="P418" s="37"/>
      <c r="Q418" s="37"/>
      <c r="R418" s="37"/>
      <c r="S418" s="94">
        <v>1</v>
      </c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94">
        <v>1</v>
      </c>
      <c r="AE418" s="37"/>
      <c r="AF418" s="37"/>
      <c r="AG418" s="37"/>
      <c r="AH418" s="37"/>
      <c r="AI418" s="73"/>
      <c r="AJ418" s="73"/>
      <c r="AK418" s="94">
        <v>1</v>
      </c>
      <c r="AL418" s="37"/>
      <c r="AM418" s="73"/>
      <c r="AN418" s="73"/>
      <c r="AO418" s="73"/>
      <c r="AP418" s="73"/>
      <c r="AQ418" s="62">
        <f t="shared" si="71"/>
        <v>4</v>
      </c>
      <c r="AR418" s="22">
        <f t="shared" si="78"/>
        <v>102</v>
      </c>
      <c r="AS418" s="75">
        <f t="shared" si="72"/>
        <v>3.9215686274509803E-2</v>
      </c>
    </row>
    <row r="419" spans="1:45" x14ac:dyDescent="0.2">
      <c r="A419" s="163"/>
      <c r="B419" s="125" t="s">
        <v>130</v>
      </c>
      <c r="C419" s="31" t="s">
        <v>133</v>
      </c>
      <c r="D419" s="72"/>
      <c r="E419" s="37"/>
      <c r="F419" s="37"/>
      <c r="G419" s="94">
        <v>1</v>
      </c>
      <c r="H419" s="37"/>
      <c r="I419" s="37"/>
      <c r="J419" s="37"/>
      <c r="K419" s="37"/>
      <c r="L419" s="94">
        <v>1</v>
      </c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94">
        <v>1</v>
      </c>
      <c r="Z419" s="37"/>
      <c r="AA419" s="37"/>
      <c r="AB419" s="37"/>
      <c r="AC419" s="37"/>
      <c r="AD419" s="37"/>
      <c r="AE419" s="37"/>
      <c r="AF419" s="37"/>
      <c r="AG419" s="37"/>
      <c r="AH419" s="37"/>
      <c r="AI419" s="104">
        <v>1</v>
      </c>
      <c r="AJ419" s="73"/>
      <c r="AK419" s="37"/>
      <c r="AL419" s="37"/>
      <c r="AM419" s="73"/>
      <c r="AN419" s="73"/>
      <c r="AO419" s="73"/>
      <c r="AP419" s="73"/>
      <c r="AQ419" s="62">
        <f t="shared" si="71"/>
        <v>4</v>
      </c>
      <c r="AR419" s="81">
        <f t="shared" si="78"/>
        <v>102</v>
      </c>
      <c r="AS419" s="75">
        <f t="shared" si="72"/>
        <v>3.9215686274509803E-2</v>
      </c>
    </row>
    <row r="420" spans="1:45" x14ac:dyDescent="0.2">
      <c r="A420" s="163"/>
      <c r="B420" s="125"/>
      <c r="C420" s="31" t="s">
        <v>134</v>
      </c>
      <c r="D420" s="72"/>
      <c r="E420" s="37"/>
      <c r="F420" s="37"/>
      <c r="G420" s="94">
        <v>1</v>
      </c>
      <c r="H420" s="37"/>
      <c r="I420" s="37"/>
      <c r="J420" s="37"/>
      <c r="K420" s="37"/>
      <c r="L420" s="94">
        <v>1</v>
      </c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94">
        <v>1</v>
      </c>
      <c r="Z420" s="37"/>
      <c r="AA420" s="37"/>
      <c r="AB420" s="37"/>
      <c r="AC420" s="37"/>
      <c r="AD420" s="37"/>
      <c r="AE420" s="37"/>
      <c r="AF420" s="37"/>
      <c r="AG420" s="37"/>
      <c r="AH420" s="37"/>
      <c r="AI420" s="104">
        <v>1</v>
      </c>
      <c r="AJ420" s="73"/>
      <c r="AK420" s="37"/>
      <c r="AL420" s="37"/>
      <c r="AM420" s="73"/>
      <c r="AN420" s="73"/>
      <c r="AO420" s="73"/>
      <c r="AP420" s="73"/>
      <c r="AQ420" s="62">
        <f t="shared" si="71"/>
        <v>4</v>
      </c>
      <c r="AR420" s="22">
        <f t="shared" ref="AR420:AR428" si="79">34*2</f>
        <v>68</v>
      </c>
      <c r="AS420" s="75">
        <f t="shared" si="72"/>
        <v>5.8823529411764705E-2</v>
      </c>
    </row>
    <row r="421" spans="1:45" x14ac:dyDescent="0.2">
      <c r="A421" s="163"/>
      <c r="B421" s="125"/>
      <c r="C421" s="31" t="s">
        <v>135</v>
      </c>
      <c r="D421" s="72"/>
      <c r="E421" s="37"/>
      <c r="F421" s="37"/>
      <c r="G421" s="94">
        <v>1</v>
      </c>
      <c r="H421" s="37"/>
      <c r="I421" s="37"/>
      <c r="J421" s="37"/>
      <c r="K421" s="37"/>
      <c r="L421" s="94">
        <v>1</v>
      </c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94">
        <v>1</v>
      </c>
      <c r="Z421" s="37"/>
      <c r="AA421" s="37"/>
      <c r="AB421" s="37"/>
      <c r="AC421" s="37"/>
      <c r="AD421" s="37"/>
      <c r="AE421" s="37"/>
      <c r="AF421" s="37"/>
      <c r="AG421" s="37"/>
      <c r="AH421" s="37"/>
      <c r="AI421" s="104">
        <v>1</v>
      </c>
      <c r="AJ421" s="73"/>
      <c r="AK421" s="37"/>
      <c r="AL421" s="37"/>
      <c r="AM421" s="73"/>
      <c r="AN421" s="73"/>
      <c r="AO421" s="73"/>
      <c r="AP421" s="73"/>
      <c r="AQ421" s="62">
        <f t="shared" si="71"/>
        <v>4</v>
      </c>
      <c r="AR421" s="81">
        <f>34*3</f>
        <v>102</v>
      </c>
      <c r="AS421" s="75">
        <f t="shared" si="72"/>
        <v>3.9215686274509803E-2</v>
      </c>
    </row>
    <row r="422" spans="1:45" x14ac:dyDescent="0.2">
      <c r="A422" s="163"/>
      <c r="B422" s="125"/>
      <c r="C422" s="31" t="s">
        <v>136</v>
      </c>
      <c r="D422" s="72"/>
      <c r="E422" s="37"/>
      <c r="F422" s="37"/>
      <c r="G422" s="94">
        <v>1</v>
      </c>
      <c r="H422" s="37"/>
      <c r="I422" s="37"/>
      <c r="J422" s="37"/>
      <c r="K422" s="37"/>
      <c r="L422" s="94">
        <v>1</v>
      </c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94">
        <v>1</v>
      </c>
      <c r="Z422" s="37"/>
      <c r="AA422" s="37"/>
      <c r="AB422" s="37"/>
      <c r="AC422" s="37"/>
      <c r="AD422" s="37"/>
      <c r="AE422" s="37"/>
      <c r="AF422" s="37"/>
      <c r="AG422" s="37"/>
      <c r="AH422" s="37"/>
      <c r="AI422" s="104">
        <v>1</v>
      </c>
      <c r="AJ422" s="73"/>
      <c r="AK422" s="37"/>
      <c r="AL422" s="37"/>
      <c r="AM422" s="73"/>
      <c r="AN422" s="73"/>
      <c r="AO422" s="73"/>
      <c r="AP422" s="73"/>
      <c r="AQ422" s="62">
        <f t="shared" si="71"/>
        <v>4</v>
      </c>
      <c r="AR422" s="22">
        <f t="shared" si="79"/>
        <v>68</v>
      </c>
      <c r="AS422" s="75">
        <f t="shared" si="72"/>
        <v>5.8823529411764705E-2</v>
      </c>
    </row>
    <row r="423" spans="1:45" x14ac:dyDescent="0.2">
      <c r="A423" s="163"/>
      <c r="B423" s="125"/>
      <c r="C423" s="31" t="s">
        <v>137</v>
      </c>
      <c r="D423" s="72"/>
      <c r="E423" s="37"/>
      <c r="F423" s="37"/>
      <c r="G423" s="94">
        <v>1</v>
      </c>
      <c r="H423" s="37"/>
      <c r="I423" s="37"/>
      <c r="J423" s="37"/>
      <c r="K423" s="37"/>
      <c r="L423" s="94">
        <v>1</v>
      </c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94">
        <v>1</v>
      </c>
      <c r="Z423" s="37"/>
      <c r="AA423" s="37"/>
      <c r="AB423" s="37"/>
      <c r="AC423" s="37"/>
      <c r="AD423" s="37"/>
      <c r="AE423" s="37"/>
      <c r="AF423" s="37"/>
      <c r="AG423" s="37"/>
      <c r="AH423" s="37"/>
      <c r="AI423" s="104">
        <v>1</v>
      </c>
      <c r="AJ423" s="73"/>
      <c r="AK423" s="37"/>
      <c r="AL423" s="37"/>
      <c r="AM423" s="73"/>
      <c r="AN423" s="73"/>
      <c r="AO423" s="73"/>
      <c r="AP423" s="73"/>
      <c r="AQ423" s="62">
        <f t="shared" si="71"/>
        <v>4</v>
      </c>
      <c r="AR423" s="22">
        <f t="shared" si="79"/>
        <v>68</v>
      </c>
      <c r="AS423" s="75">
        <f t="shared" si="72"/>
        <v>5.8823529411764705E-2</v>
      </c>
    </row>
    <row r="424" spans="1:45" x14ac:dyDescent="0.2">
      <c r="A424" s="163"/>
      <c r="B424" s="125" t="s">
        <v>108</v>
      </c>
      <c r="C424" s="31" t="s">
        <v>133</v>
      </c>
      <c r="D424" s="72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73"/>
      <c r="AJ424" s="73"/>
      <c r="AK424" s="37"/>
      <c r="AL424" s="37"/>
      <c r="AM424" s="73"/>
      <c r="AN424" s="73"/>
      <c r="AO424" s="73"/>
      <c r="AP424" s="73"/>
      <c r="AQ424" s="62">
        <f t="shared" si="71"/>
        <v>0</v>
      </c>
      <c r="AR424" s="81">
        <f>34*3</f>
        <v>102</v>
      </c>
      <c r="AS424" s="75">
        <f t="shared" si="72"/>
        <v>0</v>
      </c>
    </row>
    <row r="425" spans="1:45" x14ac:dyDescent="0.2">
      <c r="A425" s="163"/>
      <c r="B425" s="125"/>
      <c r="C425" s="31" t="s">
        <v>134</v>
      </c>
      <c r="D425" s="72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73"/>
      <c r="AJ425" s="73"/>
      <c r="AK425" s="37"/>
      <c r="AL425" s="37"/>
      <c r="AM425" s="73"/>
      <c r="AN425" s="73"/>
      <c r="AO425" s="73"/>
      <c r="AP425" s="73"/>
      <c r="AQ425" s="62">
        <f t="shared" si="71"/>
        <v>0</v>
      </c>
      <c r="AR425" s="22">
        <f t="shared" si="79"/>
        <v>68</v>
      </c>
      <c r="AS425" s="75">
        <f t="shared" si="72"/>
        <v>0</v>
      </c>
    </row>
    <row r="426" spans="1:45" x14ac:dyDescent="0.2">
      <c r="A426" s="163"/>
      <c r="B426" s="125"/>
      <c r="C426" s="31" t="s">
        <v>135</v>
      </c>
      <c r="D426" s="72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73"/>
      <c r="AJ426" s="73"/>
      <c r="AK426" s="37"/>
      <c r="AL426" s="37"/>
      <c r="AM426" s="73"/>
      <c r="AN426" s="73"/>
      <c r="AO426" s="73"/>
      <c r="AP426" s="73"/>
      <c r="AQ426" s="62">
        <f t="shared" si="71"/>
        <v>0</v>
      </c>
      <c r="AR426" s="81">
        <v>102</v>
      </c>
      <c r="AS426" s="75">
        <f t="shared" si="72"/>
        <v>0</v>
      </c>
    </row>
    <row r="427" spans="1:45" x14ac:dyDescent="0.2">
      <c r="A427" s="163"/>
      <c r="B427" s="125"/>
      <c r="C427" s="31" t="s">
        <v>136</v>
      </c>
      <c r="D427" s="72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73"/>
      <c r="AJ427" s="73"/>
      <c r="AK427" s="37"/>
      <c r="AL427" s="37"/>
      <c r="AM427" s="73"/>
      <c r="AN427" s="73"/>
      <c r="AO427" s="73"/>
      <c r="AP427" s="73"/>
      <c r="AQ427" s="62">
        <f t="shared" si="71"/>
        <v>0</v>
      </c>
      <c r="AR427" s="22">
        <f t="shared" si="79"/>
        <v>68</v>
      </c>
      <c r="AS427" s="75">
        <f t="shared" si="72"/>
        <v>0</v>
      </c>
    </row>
    <row r="428" spans="1:45" x14ac:dyDescent="0.2">
      <c r="A428" s="163"/>
      <c r="B428" s="125"/>
      <c r="C428" s="31" t="s">
        <v>137</v>
      </c>
      <c r="D428" s="72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73"/>
      <c r="AJ428" s="73"/>
      <c r="AK428" s="37"/>
      <c r="AL428" s="37"/>
      <c r="AM428" s="73"/>
      <c r="AN428" s="73"/>
      <c r="AO428" s="73"/>
      <c r="AP428" s="73"/>
      <c r="AQ428" s="62">
        <f t="shared" si="71"/>
        <v>0</v>
      </c>
      <c r="AR428" s="22">
        <f t="shared" si="79"/>
        <v>68</v>
      </c>
      <c r="AS428" s="75">
        <f t="shared" si="72"/>
        <v>0</v>
      </c>
    </row>
    <row r="429" spans="1:45" x14ac:dyDescent="0.2">
      <c r="A429" s="163"/>
      <c r="B429" s="125" t="s">
        <v>109</v>
      </c>
      <c r="C429" s="31" t="s">
        <v>133</v>
      </c>
      <c r="D429" s="72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73"/>
      <c r="AJ429" s="73"/>
      <c r="AK429" s="37"/>
      <c r="AL429" s="37"/>
      <c r="AM429" s="73"/>
      <c r="AN429" s="73"/>
      <c r="AO429" s="73"/>
      <c r="AP429" s="73"/>
      <c r="AQ429" s="62">
        <f t="shared" si="71"/>
        <v>0</v>
      </c>
      <c r="AR429" s="22">
        <f>34*1</f>
        <v>34</v>
      </c>
      <c r="AS429" s="75">
        <f t="shared" si="72"/>
        <v>0</v>
      </c>
    </row>
    <row r="430" spans="1:45" x14ac:dyDescent="0.2">
      <c r="A430" s="163"/>
      <c r="B430" s="125"/>
      <c r="C430" s="31" t="s">
        <v>134</v>
      </c>
      <c r="D430" s="72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73"/>
      <c r="AJ430" s="73"/>
      <c r="AK430" s="37"/>
      <c r="AL430" s="37"/>
      <c r="AM430" s="73"/>
      <c r="AN430" s="73"/>
      <c r="AO430" s="73"/>
      <c r="AP430" s="73"/>
      <c r="AQ430" s="62">
        <f t="shared" si="71"/>
        <v>0</v>
      </c>
      <c r="AR430" s="22">
        <f t="shared" ref="AR430:AR438" si="80">34*1</f>
        <v>34</v>
      </c>
      <c r="AS430" s="75">
        <f t="shared" si="72"/>
        <v>0</v>
      </c>
    </row>
    <row r="431" spans="1:45" x14ac:dyDescent="0.2">
      <c r="A431" s="163"/>
      <c r="B431" s="125"/>
      <c r="C431" s="31" t="s">
        <v>135</v>
      </c>
      <c r="D431" s="72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73"/>
      <c r="AJ431" s="73"/>
      <c r="AK431" s="37"/>
      <c r="AL431" s="37"/>
      <c r="AM431" s="73"/>
      <c r="AN431" s="73"/>
      <c r="AO431" s="73"/>
      <c r="AP431" s="73"/>
      <c r="AQ431" s="62">
        <f t="shared" si="71"/>
        <v>0</v>
      </c>
      <c r="AR431" s="22">
        <f t="shared" si="80"/>
        <v>34</v>
      </c>
      <c r="AS431" s="75">
        <f t="shared" si="72"/>
        <v>0</v>
      </c>
    </row>
    <row r="432" spans="1:45" x14ac:dyDescent="0.2">
      <c r="A432" s="163"/>
      <c r="B432" s="125"/>
      <c r="C432" s="31" t="s">
        <v>136</v>
      </c>
      <c r="D432" s="72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73"/>
      <c r="AJ432" s="73"/>
      <c r="AK432" s="37"/>
      <c r="AL432" s="37"/>
      <c r="AM432" s="73"/>
      <c r="AN432" s="73"/>
      <c r="AO432" s="73"/>
      <c r="AP432" s="73"/>
      <c r="AQ432" s="62">
        <f t="shared" si="71"/>
        <v>0</v>
      </c>
      <c r="AR432" s="22">
        <f t="shared" si="80"/>
        <v>34</v>
      </c>
      <c r="AS432" s="75">
        <f t="shared" si="72"/>
        <v>0</v>
      </c>
    </row>
    <row r="433" spans="1:45" x14ac:dyDescent="0.2">
      <c r="A433" s="163"/>
      <c r="B433" s="125"/>
      <c r="C433" s="31" t="s">
        <v>137</v>
      </c>
      <c r="D433" s="72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73"/>
      <c r="AJ433" s="73"/>
      <c r="AK433" s="37"/>
      <c r="AL433" s="37"/>
      <c r="AM433" s="73"/>
      <c r="AN433" s="73"/>
      <c r="AO433" s="73"/>
      <c r="AP433" s="73"/>
      <c r="AQ433" s="62">
        <f t="shared" si="71"/>
        <v>0</v>
      </c>
      <c r="AR433" s="22">
        <f t="shared" si="80"/>
        <v>34</v>
      </c>
      <c r="AS433" s="75">
        <f t="shared" si="72"/>
        <v>0</v>
      </c>
    </row>
    <row r="434" spans="1:45" x14ac:dyDescent="0.2">
      <c r="A434" s="163"/>
      <c r="B434" s="125" t="s">
        <v>131</v>
      </c>
      <c r="C434" s="31" t="s">
        <v>133</v>
      </c>
      <c r="D434" s="72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73"/>
      <c r="AJ434" s="73"/>
      <c r="AK434" s="37"/>
      <c r="AL434" s="37"/>
      <c r="AM434" s="73"/>
      <c r="AN434" s="73"/>
      <c r="AO434" s="73"/>
      <c r="AP434" s="73"/>
      <c r="AQ434" s="62">
        <f t="shared" si="71"/>
        <v>0</v>
      </c>
      <c r="AR434" s="22">
        <f t="shared" si="80"/>
        <v>34</v>
      </c>
      <c r="AS434" s="75">
        <f t="shared" si="72"/>
        <v>0</v>
      </c>
    </row>
    <row r="435" spans="1:45" x14ac:dyDescent="0.2">
      <c r="A435" s="163"/>
      <c r="B435" s="125"/>
      <c r="C435" s="31" t="s">
        <v>134</v>
      </c>
      <c r="D435" s="72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73"/>
      <c r="AJ435" s="73"/>
      <c r="AK435" s="37"/>
      <c r="AL435" s="37"/>
      <c r="AM435" s="73"/>
      <c r="AN435" s="73"/>
      <c r="AO435" s="73"/>
      <c r="AP435" s="73"/>
      <c r="AQ435" s="62">
        <f t="shared" si="71"/>
        <v>0</v>
      </c>
      <c r="AR435" s="22">
        <f t="shared" si="80"/>
        <v>34</v>
      </c>
      <c r="AS435" s="75">
        <f t="shared" si="72"/>
        <v>0</v>
      </c>
    </row>
    <row r="436" spans="1:45" x14ac:dyDescent="0.2">
      <c r="A436" s="163"/>
      <c r="B436" s="125"/>
      <c r="C436" s="31" t="s">
        <v>135</v>
      </c>
      <c r="D436" s="72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73"/>
      <c r="AJ436" s="73"/>
      <c r="AK436" s="37"/>
      <c r="AL436" s="37"/>
      <c r="AM436" s="73"/>
      <c r="AN436" s="73"/>
      <c r="AO436" s="73"/>
      <c r="AP436" s="73"/>
      <c r="AQ436" s="62">
        <f t="shared" si="71"/>
        <v>0</v>
      </c>
      <c r="AR436" s="22">
        <f t="shared" si="80"/>
        <v>34</v>
      </c>
      <c r="AS436" s="75">
        <f t="shared" si="72"/>
        <v>0</v>
      </c>
    </row>
    <row r="437" spans="1:45" x14ac:dyDescent="0.2">
      <c r="A437" s="163"/>
      <c r="B437" s="125"/>
      <c r="C437" s="31" t="s">
        <v>136</v>
      </c>
      <c r="D437" s="72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73"/>
      <c r="AJ437" s="73"/>
      <c r="AK437" s="37"/>
      <c r="AL437" s="37"/>
      <c r="AM437" s="73"/>
      <c r="AN437" s="73"/>
      <c r="AO437" s="73"/>
      <c r="AP437" s="73"/>
      <c r="AQ437" s="62">
        <f t="shared" si="71"/>
        <v>0</v>
      </c>
      <c r="AR437" s="22">
        <f t="shared" si="80"/>
        <v>34</v>
      </c>
      <c r="AS437" s="75">
        <f t="shared" si="72"/>
        <v>0</v>
      </c>
    </row>
    <row r="438" spans="1:45" x14ac:dyDescent="0.2">
      <c r="A438" s="163"/>
      <c r="B438" s="125"/>
      <c r="C438" s="31" t="s">
        <v>137</v>
      </c>
      <c r="D438" s="72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73"/>
      <c r="AJ438" s="73"/>
      <c r="AK438" s="37"/>
      <c r="AL438" s="37"/>
      <c r="AM438" s="73"/>
      <c r="AN438" s="73"/>
      <c r="AO438" s="73"/>
      <c r="AP438" s="73"/>
      <c r="AQ438" s="62">
        <f t="shared" si="71"/>
        <v>0</v>
      </c>
      <c r="AR438" s="22">
        <f t="shared" si="80"/>
        <v>34</v>
      </c>
      <c r="AS438" s="75">
        <f t="shared" si="72"/>
        <v>0</v>
      </c>
    </row>
    <row r="439" spans="1:45" ht="12.75" customHeight="1" x14ac:dyDescent="0.2">
      <c r="A439" s="163"/>
      <c r="B439" s="125" t="s">
        <v>82</v>
      </c>
      <c r="C439" s="31" t="s">
        <v>133</v>
      </c>
      <c r="D439" s="36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41"/>
      <c r="U439" s="37"/>
      <c r="V439" s="37"/>
      <c r="W439" s="37"/>
      <c r="X439" s="37"/>
      <c r="Y439" s="37"/>
      <c r="Z439" s="37"/>
      <c r="AA439" s="37"/>
      <c r="AB439" s="37"/>
      <c r="AC439" s="37"/>
      <c r="AD439" s="41"/>
      <c r="AE439" s="37"/>
      <c r="AF439" s="37"/>
      <c r="AG439" s="37"/>
      <c r="AH439" s="37"/>
      <c r="AI439" s="73"/>
      <c r="AJ439" s="73"/>
      <c r="AK439" s="37"/>
      <c r="AL439" s="37"/>
      <c r="AM439" s="73"/>
      <c r="AN439" s="73"/>
      <c r="AO439" s="73"/>
      <c r="AP439" s="73"/>
      <c r="AQ439" s="62">
        <f t="shared" si="71"/>
        <v>0</v>
      </c>
      <c r="AR439" s="22">
        <f>34*2</f>
        <v>68</v>
      </c>
      <c r="AS439" s="75">
        <f t="shared" si="72"/>
        <v>0</v>
      </c>
    </row>
    <row r="440" spans="1:45" ht="12.75" customHeight="1" x14ac:dyDescent="0.2">
      <c r="A440" s="163"/>
      <c r="B440" s="125"/>
      <c r="C440" s="31" t="s">
        <v>134</v>
      </c>
      <c r="D440" s="36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41"/>
      <c r="T440" s="41"/>
      <c r="U440" s="37"/>
      <c r="V440" s="37"/>
      <c r="W440" s="37"/>
      <c r="X440" s="37"/>
      <c r="Y440" s="37"/>
      <c r="Z440" s="37"/>
      <c r="AA440" s="37"/>
      <c r="AB440" s="37"/>
      <c r="AC440" s="41"/>
      <c r="AD440" s="41"/>
      <c r="AE440" s="37"/>
      <c r="AF440" s="37"/>
      <c r="AG440" s="37"/>
      <c r="AH440" s="37"/>
      <c r="AI440" s="73"/>
      <c r="AJ440" s="73"/>
      <c r="AK440" s="37"/>
      <c r="AL440" s="37"/>
      <c r="AM440" s="73"/>
      <c r="AN440" s="73"/>
      <c r="AO440" s="73"/>
      <c r="AP440" s="73"/>
      <c r="AQ440" s="62">
        <f t="shared" si="71"/>
        <v>0</v>
      </c>
      <c r="AR440" s="22">
        <f t="shared" ref="AR440:AR443" si="81">34*2</f>
        <v>68</v>
      </c>
      <c r="AS440" s="75">
        <f t="shared" si="72"/>
        <v>0</v>
      </c>
    </row>
    <row r="441" spans="1:45" ht="12.75" customHeight="1" x14ac:dyDescent="0.2">
      <c r="A441" s="163"/>
      <c r="B441" s="125"/>
      <c r="C441" s="31" t="s">
        <v>135</v>
      </c>
      <c r="D441" s="36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41"/>
      <c r="T441" s="41"/>
      <c r="U441" s="37"/>
      <c r="V441" s="37"/>
      <c r="W441" s="37"/>
      <c r="X441" s="37"/>
      <c r="Y441" s="37"/>
      <c r="Z441" s="37"/>
      <c r="AA441" s="37"/>
      <c r="AB441" s="37"/>
      <c r="AC441" s="41"/>
      <c r="AD441" s="41"/>
      <c r="AE441" s="37"/>
      <c r="AF441" s="37"/>
      <c r="AG441" s="37"/>
      <c r="AH441" s="37"/>
      <c r="AI441" s="73"/>
      <c r="AJ441" s="73"/>
      <c r="AK441" s="37"/>
      <c r="AL441" s="37"/>
      <c r="AM441" s="73"/>
      <c r="AN441" s="73"/>
      <c r="AO441" s="73"/>
      <c r="AP441" s="73"/>
      <c r="AQ441" s="62">
        <f t="shared" si="71"/>
        <v>0</v>
      </c>
      <c r="AR441" s="22">
        <f t="shared" si="81"/>
        <v>68</v>
      </c>
      <c r="AS441" s="75">
        <f t="shared" si="72"/>
        <v>0</v>
      </c>
    </row>
    <row r="442" spans="1:45" ht="12.75" customHeight="1" x14ac:dyDescent="0.2">
      <c r="A442" s="163"/>
      <c r="B442" s="125"/>
      <c r="C442" s="31" t="s">
        <v>136</v>
      </c>
      <c r="D442" s="36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41"/>
      <c r="T442" s="41"/>
      <c r="U442" s="37"/>
      <c r="V442" s="37"/>
      <c r="W442" s="37"/>
      <c r="X442" s="37"/>
      <c r="Y442" s="37"/>
      <c r="Z442" s="37"/>
      <c r="AA442" s="37"/>
      <c r="AB442" s="37"/>
      <c r="AC442" s="41"/>
      <c r="AD442" s="41"/>
      <c r="AE442" s="37"/>
      <c r="AF442" s="37"/>
      <c r="AG442" s="37"/>
      <c r="AH442" s="37"/>
      <c r="AI442" s="73"/>
      <c r="AJ442" s="73"/>
      <c r="AK442" s="37"/>
      <c r="AL442" s="37"/>
      <c r="AM442" s="73"/>
      <c r="AN442" s="73"/>
      <c r="AO442" s="73"/>
      <c r="AP442" s="73"/>
      <c r="AQ442" s="62">
        <f t="shared" si="71"/>
        <v>0</v>
      </c>
      <c r="AR442" s="22">
        <f t="shared" si="81"/>
        <v>68</v>
      </c>
      <c r="AS442" s="75">
        <f t="shared" si="72"/>
        <v>0</v>
      </c>
    </row>
    <row r="443" spans="1:45" ht="12.75" customHeight="1" x14ac:dyDescent="0.2">
      <c r="A443" s="163"/>
      <c r="B443" s="125"/>
      <c r="C443" s="31" t="s">
        <v>137</v>
      </c>
      <c r="D443" s="72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41"/>
      <c r="T443" s="37"/>
      <c r="U443" s="37"/>
      <c r="V443" s="37"/>
      <c r="W443" s="37"/>
      <c r="X443" s="37"/>
      <c r="Y443" s="37"/>
      <c r="Z443" s="37"/>
      <c r="AA443" s="37"/>
      <c r="AB443" s="37"/>
      <c r="AC443" s="41"/>
      <c r="AD443" s="37"/>
      <c r="AE443" s="37"/>
      <c r="AF443" s="37"/>
      <c r="AG443" s="37"/>
      <c r="AH443" s="37"/>
      <c r="AI443" s="73"/>
      <c r="AJ443" s="73"/>
      <c r="AK443" s="37"/>
      <c r="AL443" s="37"/>
      <c r="AM443" s="73"/>
      <c r="AN443" s="73"/>
      <c r="AO443" s="73"/>
      <c r="AP443" s="73"/>
      <c r="AQ443" s="62">
        <f t="shared" si="71"/>
        <v>0</v>
      </c>
      <c r="AR443" s="22">
        <f t="shared" si="81"/>
        <v>68</v>
      </c>
      <c r="AS443" s="75">
        <f t="shared" si="72"/>
        <v>0</v>
      </c>
    </row>
    <row r="444" spans="1:45" ht="27" customHeight="1" x14ac:dyDescent="0.2">
      <c r="A444" s="63"/>
      <c r="B444" s="71"/>
      <c r="C444" s="71"/>
      <c r="D444" s="71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63"/>
      <c r="AN444" s="63"/>
      <c r="AO444" s="63"/>
      <c r="AP444" s="63"/>
      <c r="AQ444" s="63"/>
      <c r="AR444" s="63"/>
      <c r="AS444" s="63"/>
    </row>
    <row r="445" spans="1:45" ht="111.75" customHeight="1" x14ac:dyDescent="0.2">
      <c r="A445" s="154" t="s">
        <v>139</v>
      </c>
      <c r="B445" s="155"/>
      <c r="C445" s="155"/>
      <c r="D445" s="156"/>
      <c r="E445" s="123" t="s">
        <v>53</v>
      </c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  <c r="AA445" s="123"/>
      <c r="AB445" s="123"/>
      <c r="AC445" s="123"/>
      <c r="AD445" s="123"/>
      <c r="AE445" s="123"/>
      <c r="AF445" s="123"/>
      <c r="AG445" s="123"/>
      <c r="AH445" s="123"/>
      <c r="AI445" s="123"/>
      <c r="AJ445" s="123"/>
      <c r="AK445" s="123"/>
      <c r="AL445" s="123"/>
      <c r="AM445" s="123"/>
      <c r="AN445" s="123"/>
      <c r="AO445" s="123"/>
      <c r="AP445" s="123"/>
      <c r="AQ445" s="124" t="s">
        <v>54</v>
      </c>
      <c r="AR445" s="173" t="s">
        <v>55</v>
      </c>
      <c r="AS445" s="172" t="s">
        <v>56</v>
      </c>
    </row>
    <row r="446" spans="1:45" ht="12.75" customHeight="1" x14ac:dyDescent="0.2">
      <c r="A446" s="157" t="s">
        <v>57</v>
      </c>
      <c r="B446" s="158"/>
      <c r="C446" s="159"/>
      <c r="D446" s="30" t="s">
        <v>59</v>
      </c>
      <c r="E446" s="125" t="s">
        <v>60</v>
      </c>
      <c r="F446" s="125"/>
      <c r="G446" s="125"/>
      <c r="H446" s="125"/>
      <c r="I446" s="125" t="s">
        <v>61</v>
      </c>
      <c r="J446" s="125"/>
      <c r="K446" s="125"/>
      <c r="L446" s="125"/>
      <c r="M446" s="125" t="s">
        <v>62</v>
      </c>
      <c r="N446" s="125"/>
      <c r="O446" s="125"/>
      <c r="P446" s="125"/>
      <c r="Q446" s="125" t="s">
        <v>63</v>
      </c>
      <c r="R446" s="125"/>
      <c r="S446" s="125"/>
      <c r="T446" s="125"/>
      <c r="U446" s="125" t="s">
        <v>64</v>
      </c>
      <c r="V446" s="125"/>
      <c r="W446" s="125"/>
      <c r="X446" s="125" t="s">
        <v>65</v>
      </c>
      <c r="Y446" s="125"/>
      <c r="Z446" s="125"/>
      <c r="AA446" s="125"/>
      <c r="AB446" s="125" t="s">
        <v>66</v>
      </c>
      <c r="AC446" s="125"/>
      <c r="AD446" s="125"/>
      <c r="AE446" s="125" t="s">
        <v>67</v>
      </c>
      <c r="AF446" s="125"/>
      <c r="AG446" s="125"/>
      <c r="AH446" s="125"/>
      <c r="AI446" s="125"/>
      <c r="AJ446" s="125" t="s">
        <v>68</v>
      </c>
      <c r="AK446" s="125"/>
      <c r="AL446" s="125"/>
      <c r="AM446" s="125" t="s">
        <v>69</v>
      </c>
      <c r="AN446" s="125"/>
      <c r="AO446" s="125"/>
      <c r="AP446" s="125"/>
      <c r="AQ446" s="124"/>
      <c r="AR446" s="173"/>
      <c r="AS446" s="172"/>
    </row>
    <row r="447" spans="1:45" x14ac:dyDescent="0.2">
      <c r="A447" s="160"/>
      <c r="B447" s="161"/>
      <c r="C447" s="162"/>
      <c r="D447" s="30" t="s">
        <v>70</v>
      </c>
      <c r="E447" s="32">
        <v>1</v>
      </c>
      <c r="F447" s="32">
        <v>2</v>
      </c>
      <c r="G447" s="32">
        <v>3</v>
      </c>
      <c r="H447" s="32">
        <v>4</v>
      </c>
      <c r="I447" s="32">
        <v>5</v>
      </c>
      <c r="J447" s="32">
        <v>6</v>
      </c>
      <c r="K447" s="32">
        <v>7</v>
      </c>
      <c r="L447" s="32">
        <v>8</v>
      </c>
      <c r="M447" s="32">
        <v>9</v>
      </c>
      <c r="N447" s="32">
        <v>10</v>
      </c>
      <c r="O447" s="32">
        <v>11</v>
      </c>
      <c r="P447" s="32">
        <v>12</v>
      </c>
      <c r="Q447" s="32">
        <v>13</v>
      </c>
      <c r="R447" s="32">
        <v>14</v>
      </c>
      <c r="S447" s="32">
        <v>15</v>
      </c>
      <c r="T447" s="32">
        <v>16</v>
      </c>
      <c r="U447" s="32">
        <v>17</v>
      </c>
      <c r="V447" s="32">
        <v>18</v>
      </c>
      <c r="W447" s="32">
        <v>19</v>
      </c>
      <c r="X447" s="32">
        <v>20</v>
      </c>
      <c r="Y447" s="32">
        <v>21</v>
      </c>
      <c r="Z447" s="32">
        <v>22</v>
      </c>
      <c r="AA447" s="32">
        <v>23</v>
      </c>
      <c r="AB447" s="32">
        <v>24</v>
      </c>
      <c r="AC447" s="32">
        <v>25</v>
      </c>
      <c r="AD447" s="32">
        <v>26</v>
      </c>
      <c r="AE447" s="32">
        <v>27</v>
      </c>
      <c r="AF447" s="32">
        <v>28</v>
      </c>
      <c r="AG447" s="32">
        <v>29</v>
      </c>
      <c r="AH447" s="32">
        <v>30</v>
      </c>
      <c r="AI447" s="32">
        <v>31</v>
      </c>
      <c r="AJ447" s="32">
        <v>32</v>
      </c>
      <c r="AK447" s="32">
        <v>33</v>
      </c>
      <c r="AL447" s="32">
        <v>34</v>
      </c>
      <c r="AM447" s="32">
        <v>35</v>
      </c>
      <c r="AN447" s="32">
        <v>36</v>
      </c>
      <c r="AO447" s="32">
        <v>37</v>
      </c>
      <c r="AP447" s="32">
        <v>38</v>
      </c>
      <c r="AQ447" s="124"/>
      <c r="AR447" s="173"/>
      <c r="AS447" s="172"/>
    </row>
    <row r="448" spans="1:45" x14ac:dyDescent="0.2">
      <c r="A448" s="163" t="s">
        <v>84</v>
      </c>
      <c r="B448" s="166" t="s">
        <v>72</v>
      </c>
      <c r="C448" s="78" t="s">
        <v>140</v>
      </c>
      <c r="D448" s="36"/>
      <c r="E448" s="35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94">
        <v>1</v>
      </c>
      <c r="Q448" s="37"/>
      <c r="R448" s="37"/>
      <c r="S448" s="37"/>
      <c r="T448" s="37"/>
      <c r="U448" s="94">
        <v>1</v>
      </c>
      <c r="V448" s="37"/>
      <c r="W448" s="37"/>
      <c r="X448" s="37"/>
      <c r="Y448" s="37"/>
      <c r="Z448" s="37"/>
      <c r="AA448" s="37"/>
      <c r="AB448" s="37"/>
      <c r="AC448" s="94">
        <v>1</v>
      </c>
      <c r="AD448" s="37"/>
      <c r="AE448" s="37"/>
      <c r="AF448" s="37"/>
      <c r="AG448" s="37"/>
      <c r="AH448" s="98">
        <v>2</v>
      </c>
      <c r="AI448" s="22"/>
      <c r="AJ448" s="37"/>
      <c r="AK448" s="37"/>
      <c r="AL448" s="37"/>
      <c r="AM448" s="73"/>
      <c r="AN448" s="73"/>
      <c r="AO448" s="73"/>
      <c r="AP448" s="73"/>
      <c r="AQ448" s="62">
        <f t="shared" ref="AQ448:AQ479" si="82">SUM(E448:AP448)</f>
        <v>5</v>
      </c>
      <c r="AR448" s="79">
        <f>34*2</f>
        <v>68</v>
      </c>
      <c r="AS448" s="75">
        <f t="shared" ref="AS448:AS479" si="83">AQ448/AR448</f>
        <v>7.3529411764705885E-2</v>
      </c>
    </row>
    <row r="449" spans="1:45" x14ac:dyDescent="0.2">
      <c r="A449" s="163"/>
      <c r="B449" s="167"/>
      <c r="C449" s="78" t="s">
        <v>141</v>
      </c>
      <c r="D449" s="36"/>
      <c r="E449" s="35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94">
        <v>1</v>
      </c>
      <c r="Q449" s="37"/>
      <c r="R449" s="37"/>
      <c r="S449" s="37"/>
      <c r="T449" s="37"/>
      <c r="U449" s="94">
        <v>1</v>
      </c>
      <c r="V449" s="37"/>
      <c r="W449" s="37"/>
      <c r="X449" s="37"/>
      <c r="Y449" s="37"/>
      <c r="Z449" s="37"/>
      <c r="AA449" s="37"/>
      <c r="AB449" s="37"/>
      <c r="AC449" s="94">
        <v>1</v>
      </c>
      <c r="AD449" s="37"/>
      <c r="AE449" s="37"/>
      <c r="AF449" s="37"/>
      <c r="AG449" s="37"/>
      <c r="AH449" s="98">
        <v>2</v>
      </c>
      <c r="AI449" s="22"/>
      <c r="AJ449" s="37"/>
      <c r="AK449" s="37"/>
      <c r="AL449" s="37"/>
      <c r="AM449" s="73"/>
      <c r="AN449" s="73"/>
      <c r="AO449" s="73"/>
      <c r="AP449" s="73"/>
      <c r="AQ449" s="62">
        <f t="shared" si="82"/>
        <v>5</v>
      </c>
      <c r="AR449" s="79">
        <f t="shared" ref="AR449" si="84">34*2</f>
        <v>68</v>
      </c>
      <c r="AS449" s="75">
        <f t="shared" si="83"/>
        <v>7.3529411764705885E-2</v>
      </c>
    </row>
    <row r="450" spans="1:45" x14ac:dyDescent="0.2">
      <c r="A450" s="163"/>
      <c r="B450" s="166" t="s">
        <v>104</v>
      </c>
      <c r="C450" s="78" t="s">
        <v>140</v>
      </c>
      <c r="D450" s="36"/>
      <c r="E450" s="35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94">
        <v>1</v>
      </c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94">
        <v>1</v>
      </c>
      <c r="AH450" s="37"/>
      <c r="AI450" s="101">
        <v>2</v>
      </c>
      <c r="AJ450" s="37"/>
      <c r="AK450" s="37"/>
      <c r="AL450" s="37"/>
      <c r="AM450" s="73"/>
      <c r="AN450" s="73"/>
      <c r="AO450" s="73"/>
      <c r="AP450" s="73"/>
      <c r="AQ450" s="62">
        <f t="shared" si="82"/>
        <v>4</v>
      </c>
      <c r="AR450" s="79">
        <f>34*3</f>
        <v>102</v>
      </c>
      <c r="AS450" s="75">
        <f t="shared" si="83"/>
        <v>3.9215686274509803E-2</v>
      </c>
    </row>
    <row r="451" spans="1:45" ht="15" customHeight="1" x14ac:dyDescent="0.2">
      <c r="A451" s="163"/>
      <c r="B451" s="167"/>
      <c r="C451" s="78" t="s">
        <v>141</v>
      </c>
      <c r="D451" s="72"/>
      <c r="E451" s="35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94">
        <v>1</v>
      </c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94">
        <v>1</v>
      </c>
      <c r="AH451" s="37"/>
      <c r="AI451" s="94"/>
      <c r="AJ451" s="37"/>
      <c r="AK451" s="37"/>
      <c r="AL451" s="37"/>
      <c r="AM451" s="73"/>
      <c r="AN451" s="73"/>
      <c r="AO451" s="73"/>
      <c r="AP451" s="73"/>
      <c r="AQ451" s="62">
        <f t="shared" si="82"/>
        <v>2</v>
      </c>
      <c r="AR451" s="79">
        <f t="shared" ref="AR451:AR453" si="85">34*3</f>
        <v>102</v>
      </c>
      <c r="AS451" s="75">
        <f t="shared" si="83"/>
        <v>1.9607843137254902E-2</v>
      </c>
    </row>
    <row r="452" spans="1:45" x14ac:dyDescent="0.2">
      <c r="A452" s="163"/>
      <c r="B452" s="166" t="s">
        <v>105</v>
      </c>
      <c r="C452" s="78" t="s">
        <v>140</v>
      </c>
      <c r="D452" s="72"/>
      <c r="E452" s="35"/>
      <c r="F452" s="37"/>
      <c r="G452" s="37"/>
      <c r="H452" s="37"/>
      <c r="I452" s="37"/>
      <c r="J452" s="37"/>
      <c r="K452" s="37"/>
      <c r="L452" s="94">
        <v>1</v>
      </c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94">
        <v>1</v>
      </c>
      <c r="AI452" s="37"/>
      <c r="AJ452" s="37"/>
      <c r="AK452" s="37"/>
      <c r="AL452" s="37"/>
      <c r="AM452" s="73"/>
      <c r="AN452" s="73"/>
      <c r="AO452" s="73"/>
      <c r="AP452" s="73"/>
      <c r="AQ452" s="62">
        <f t="shared" si="82"/>
        <v>2</v>
      </c>
      <c r="AR452" s="79">
        <f t="shared" si="85"/>
        <v>102</v>
      </c>
      <c r="AS452" s="75">
        <f t="shared" si="83"/>
        <v>1.9607843137254902E-2</v>
      </c>
    </row>
    <row r="453" spans="1:45" x14ac:dyDescent="0.2">
      <c r="A453" s="163"/>
      <c r="B453" s="167"/>
      <c r="C453" s="78" t="s">
        <v>141</v>
      </c>
      <c r="D453" s="36"/>
      <c r="E453" s="35"/>
      <c r="F453" s="37"/>
      <c r="G453" s="37"/>
      <c r="H453" s="37"/>
      <c r="I453" s="37"/>
      <c r="J453" s="37"/>
      <c r="K453" s="37"/>
      <c r="L453" s="94">
        <v>1</v>
      </c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94">
        <v>1</v>
      </c>
      <c r="AI453" s="37"/>
      <c r="AJ453" s="37"/>
      <c r="AK453" s="37"/>
      <c r="AL453" s="37"/>
      <c r="AM453" s="73"/>
      <c r="AN453" s="73"/>
      <c r="AO453" s="73"/>
      <c r="AP453" s="73"/>
      <c r="AQ453" s="62">
        <f t="shared" si="82"/>
        <v>2</v>
      </c>
      <c r="AR453" s="79">
        <f t="shared" si="85"/>
        <v>102</v>
      </c>
      <c r="AS453" s="75">
        <f t="shared" si="83"/>
        <v>1.9607843137254902E-2</v>
      </c>
    </row>
    <row r="454" spans="1:45" ht="14.25" customHeight="1" x14ac:dyDescent="0.2">
      <c r="A454" s="163"/>
      <c r="B454" s="181" t="s">
        <v>142</v>
      </c>
      <c r="C454" s="78" t="s">
        <v>140</v>
      </c>
      <c r="D454" s="36"/>
      <c r="E454" s="35"/>
      <c r="F454" s="37"/>
      <c r="G454" s="37"/>
      <c r="H454" s="4"/>
      <c r="I454" s="41"/>
      <c r="J454" s="94">
        <v>1</v>
      </c>
      <c r="K454" s="37"/>
      <c r="L454" s="37"/>
      <c r="M454" s="94">
        <v>1</v>
      </c>
      <c r="N454" s="37"/>
      <c r="O454" s="37"/>
      <c r="P454" s="37"/>
      <c r="Q454" s="94">
        <v>1</v>
      </c>
      <c r="R454" s="37"/>
      <c r="S454" s="37"/>
      <c r="T454" s="94">
        <v>1</v>
      </c>
      <c r="U454" s="37"/>
      <c r="V454" s="37"/>
      <c r="W454" s="37"/>
      <c r="X454" s="94">
        <v>1</v>
      </c>
      <c r="Y454" s="37"/>
      <c r="Z454" s="37"/>
      <c r="AA454" s="37"/>
      <c r="AB454" s="37"/>
      <c r="AC454" s="37"/>
      <c r="AD454" s="94">
        <v>1</v>
      </c>
      <c r="AE454" s="37"/>
      <c r="AF454" s="94">
        <v>1</v>
      </c>
      <c r="AG454" s="37"/>
      <c r="AH454" s="98">
        <v>1</v>
      </c>
      <c r="AI454" s="22"/>
      <c r="AJ454" s="37"/>
      <c r="AK454" s="94">
        <v>1</v>
      </c>
      <c r="AL454" s="94">
        <v>2</v>
      </c>
      <c r="AM454" s="73"/>
      <c r="AN454" s="73"/>
      <c r="AO454" s="73"/>
      <c r="AP454" s="73"/>
      <c r="AQ454" s="62">
        <f t="shared" si="82"/>
        <v>11</v>
      </c>
      <c r="AR454" s="79">
        <f>34*4</f>
        <v>136</v>
      </c>
      <c r="AS454" s="75">
        <f t="shared" si="83"/>
        <v>8.0882352941176475E-2</v>
      </c>
    </row>
    <row r="455" spans="1:45" x14ac:dyDescent="0.2">
      <c r="A455" s="163"/>
      <c r="B455" s="167"/>
      <c r="C455" s="78" t="s">
        <v>141</v>
      </c>
      <c r="D455" s="80"/>
      <c r="E455" s="35"/>
      <c r="F455" s="37"/>
      <c r="G455" s="37"/>
      <c r="H455" s="41"/>
      <c r="I455" s="37"/>
      <c r="J455" s="94">
        <v>1</v>
      </c>
      <c r="K455" s="37"/>
      <c r="L455" s="37"/>
      <c r="M455" s="94">
        <v>1</v>
      </c>
      <c r="N455" s="37"/>
      <c r="O455" s="37"/>
      <c r="P455" s="37"/>
      <c r="Q455" s="94">
        <v>1</v>
      </c>
      <c r="R455" s="37"/>
      <c r="S455" s="37"/>
      <c r="T455" s="94">
        <v>1</v>
      </c>
      <c r="U455" s="37"/>
      <c r="V455" s="37"/>
      <c r="W455" s="37"/>
      <c r="X455" s="94">
        <v>1</v>
      </c>
      <c r="Y455" s="37"/>
      <c r="Z455" s="37"/>
      <c r="AA455" s="37"/>
      <c r="AB455" s="37"/>
      <c r="AC455" s="37"/>
      <c r="AD455" s="94">
        <v>1</v>
      </c>
      <c r="AE455" s="37"/>
      <c r="AF455" s="94">
        <v>1</v>
      </c>
      <c r="AG455" s="37"/>
      <c r="AH455" s="98">
        <v>1</v>
      </c>
      <c r="AI455" s="22"/>
      <c r="AJ455" s="37"/>
      <c r="AK455" s="94">
        <v>1</v>
      </c>
      <c r="AL455" s="94">
        <v>2</v>
      </c>
      <c r="AM455" s="73"/>
      <c r="AN455" s="73"/>
      <c r="AO455" s="73"/>
      <c r="AP455" s="73"/>
      <c r="AQ455" s="62">
        <f t="shared" si="82"/>
        <v>11</v>
      </c>
      <c r="AR455" s="79">
        <f>34*4</f>
        <v>136</v>
      </c>
      <c r="AS455" s="75">
        <f t="shared" si="83"/>
        <v>8.0882352941176475E-2</v>
      </c>
    </row>
    <row r="456" spans="1:45" x14ac:dyDescent="0.2">
      <c r="A456" s="163"/>
      <c r="B456" s="166" t="s">
        <v>121</v>
      </c>
      <c r="C456" s="78" t="s">
        <v>140</v>
      </c>
      <c r="D456" s="36"/>
      <c r="E456" s="35"/>
      <c r="F456" s="37"/>
      <c r="G456" s="37"/>
      <c r="H456" s="37"/>
      <c r="I456" s="37"/>
      <c r="J456" s="37"/>
      <c r="K456" s="37"/>
      <c r="L456" s="94">
        <v>1</v>
      </c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94">
        <v>1</v>
      </c>
      <c r="Z456" s="37"/>
      <c r="AA456" s="37"/>
      <c r="AB456" s="37"/>
      <c r="AC456" s="37"/>
      <c r="AD456" s="94">
        <v>1</v>
      </c>
      <c r="AE456" s="37"/>
      <c r="AF456" s="37"/>
      <c r="AG456" s="94">
        <v>1</v>
      </c>
      <c r="AH456" s="101">
        <v>1</v>
      </c>
      <c r="AI456" s="22"/>
      <c r="AJ456" s="73"/>
      <c r="AK456" s="37"/>
      <c r="AL456" s="94">
        <v>2</v>
      </c>
      <c r="AM456" s="73"/>
      <c r="AN456" s="73"/>
      <c r="AO456" s="73"/>
      <c r="AP456" s="73"/>
      <c r="AQ456" s="62">
        <f t="shared" si="82"/>
        <v>7</v>
      </c>
      <c r="AR456" s="79">
        <f>34*3</f>
        <v>102</v>
      </c>
      <c r="AS456" s="75">
        <f t="shared" si="83"/>
        <v>6.8627450980392163E-2</v>
      </c>
    </row>
    <row r="457" spans="1:45" x14ac:dyDescent="0.2">
      <c r="A457" s="163"/>
      <c r="B457" s="167"/>
      <c r="C457" s="78" t="s">
        <v>141</v>
      </c>
      <c r="D457" s="36"/>
      <c r="E457" s="35"/>
      <c r="F457" s="37"/>
      <c r="G457" s="37"/>
      <c r="H457" s="37"/>
      <c r="I457" s="37"/>
      <c r="J457" s="37"/>
      <c r="K457" s="37"/>
      <c r="L457" s="94">
        <v>1</v>
      </c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94">
        <v>1</v>
      </c>
      <c r="Z457" s="37"/>
      <c r="AA457" s="37"/>
      <c r="AB457" s="37"/>
      <c r="AC457" s="37"/>
      <c r="AD457" s="94">
        <v>1</v>
      </c>
      <c r="AE457" s="37"/>
      <c r="AF457" s="37"/>
      <c r="AG457" s="94">
        <v>1</v>
      </c>
      <c r="AH457" s="101">
        <v>1</v>
      </c>
      <c r="AI457" s="22"/>
      <c r="AJ457" s="73"/>
      <c r="AK457" s="37"/>
      <c r="AL457" s="94">
        <v>2</v>
      </c>
      <c r="AM457" s="73"/>
      <c r="AN457" s="73"/>
      <c r="AO457" s="73"/>
      <c r="AP457" s="73"/>
      <c r="AQ457" s="62">
        <f t="shared" si="82"/>
        <v>7</v>
      </c>
      <c r="AR457" s="79">
        <f>34*3</f>
        <v>102</v>
      </c>
      <c r="AS457" s="75">
        <f t="shared" si="83"/>
        <v>6.8627450980392163E-2</v>
      </c>
    </row>
    <row r="458" spans="1:45" x14ac:dyDescent="0.2">
      <c r="A458" s="163"/>
      <c r="B458" s="166" t="s">
        <v>122</v>
      </c>
      <c r="C458" s="78" t="s">
        <v>140</v>
      </c>
      <c r="D458" s="72"/>
      <c r="E458" s="35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94">
        <v>1</v>
      </c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73"/>
      <c r="AJ458" s="73"/>
      <c r="AK458" s="94">
        <v>1</v>
      </c>
      <c r="AL458" s="37"/>
      <c r="AM458" s="73"/>
      <c r="AN458" s="73"/>
      <c r="AO458" s="73"/>
      <c r="AP458" s="73"/>
      <c r="AQ458" s="62">
        <f t="shared" si="82"/>
        <v>2</v>
      </c>
      <c r="AR458" s="79">
        <f>34*1</f>
        <v>34</v>
      </c>
      <c r="AS458" s="75">
        <f t="shared" si="83"/>
        <v>5.8823529411764705E-2</v>
      </c>
    </row>
    <row r="459" spans="1:45" x14ac:dyDescent="0.2">
      <c r="A459" s="163"/>
      <c r="B459" s="167"/>
      <c r="C459" s="78" t="s">
        <v>141</v>
      </c>
      <c r="D459" s="36"/>
      <c r="E459" s="35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94">
        <v>1</v>
      </c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73"/>
      <c r="AJ459" s="73"/>
      <c r="AK459" s="94">
        <v>1</v>
      </c>
      <c r="AL459" s="37"/>
      <c r="AM459" s="73"/>
      <c r="AN459" s="73"/>
      <c r="AO459" s="73"/>
      <c r="AP459" s="73"/>
      <c r="AQ459" s="62">
        <f t="shared" si="82"/>
        <v>2</v>
      </c>
      <c r="AR459" s="79">
        <f>34*1</f>
        <v>34</v>
      </c>
      <c r="AS459" s="75">
        <f t="shared" si="83"/>
        <v>5.8823529411764705E-2</v>
      </c>
    </row>
    <row r="460" spans="1:45" x14ac:dyDescent="0.2">
      <c r="A460" s="163"/>
      <c r="B460" s="166" t="s">
        <v>123</v>
      </c>
      <c r="C460" s="78" t="s">
        <v>140</v>
      </c>
      <c r="D460" s="36"/>
      <c r="E460" s="35"/>
      <c r="F460" s="37"/>
      <c r="G460" s="37"/>
      <c r="H460" s="37"/>
      <c r="I460" s="37"/>
      <c r="J460" s="37"/>
      <c r="K460" s="37"/>
      <c r="L460" s="37"/>
      <c r="M460" s="37"/>
      <c r="N460" s="37"/>
      <c r="O460" s="94">
        <v>1</v>
      </c>
      <c r="P460" s="37"/>
      <c r="Q460" s="37"/>
      <c r="R460" s="37"/>
      <c r="S460" s="37"/>
      <c r="T460" s="94">
        <v>1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73"/>
      <c r="AJ460" s="73"/>
      <c r="AK460" s="37"/>
      <c r="AL460" s="94">
        <v>1</v>
      </c>
      <c r="AM460" s="73"/>
      <c r="AN460" s="73"/>
      <c r="AO460" s="73"/>
      <c r="AP460" s="73"/>
      <c r="AQ460" s="62">
        <f t="shared" si="82"/>
        <v>3</v>
      </c>
      <c r="AR460" s="85">
        <f>34*2</f>
        <v>68</v>
      </c>
      <c r="AS460" s="75">
        <f t="shared" si="83"/>
        <v>4.4117647058823532E-2</v>
      </c>
    </row>
    <row r="461" spans="1:45" x14ac:dyDescent="0.2">
      <c r="A461" s="163"/>
      <c r="B461" s="167"/>
      <c r="C461" s="78" t="s">
        <v>141</v>
      </c>
      <c r="D461" s="36"/>
      <c r="E461" s="35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94">
        <v>1</v>
      </c>
      <c r="X461" s="37"/>
      <c r="Y461" s="37"/>
      <c r="Z461" s="37"/>
      <c r="AA461" s="37"/>
      <c r="AB461" s="37"/>
      <c r="AC461" s="37"/>
      <c r="AD461" s="37"/>
      <c r="AE461" s="94">
        <v>1</v>
      </c>
      <c r="AF461" s="37"/>
      <c r="AG461" s="37"/>
      <c r="AH461" s="37"/>
      <c r="AI461" s="73"/>
      <c r="AJ461" s="73"/>
      <c r="AK461" s="37"/>
      <c r="AL461" s="37"/>
      <c r="AM461" s="73"/>
      <c r="AN461" s="73"/>
      <c r="AO461" s="73"/>
      <c r="AP461" s="73"/>
      <c r="AQ461" s="62">
        <f t="shared" si="82"/>
        <v>2</v>
      </c>
      <c r="AR461" s="79">
        <f t="shared" ref="AR461" si="86">34*1</f>
        <v>34</v>
      </c>
      <c r="AS461" s="75">
        <f t="shared" si="83"/>
        <v>5.8823529411764705E-2</v>
      </c>
    </row>
    <row r="462" spans="1:45" x14ac:dyDescent="0.2">
      <c r="A462" s="163"/>
      <c r="B462" s="166" t="s">
        <v>124</v>
      </c>
      <c r="C462" s="78" t="s">
        <v>140</v>
      </c>
      <c r="D462" s="36"/>
      <c r="E462" s="35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73"/>
      <c r="AJ462" s="73"/>
      <c r="AK462" s="94">
        <v>1</v>
      </c>
      <c r="AL462" s="37"/>
      <c r="AM462" s="73"/>
      <c r="AN462" s="73"/>
      <c r="AO462" s="73"/>
      <c r="AP462" s="73"/>
      <c r="AQ462" s="62">
        <f t="shared" si="82"/>
        <v>1</v>
      </c>
      <c r="AR462" s="85">
        <f>34*5</f>
        <v>170</v>
      </c>
      <c r="AS462" s="75">
        <f t="shared" si="83"/>
        <v>5.8823529411764705E-3</v>
      </c>
    </row>
    <row r="463" spans="1:45" x14ac:dyDescent="0.2">
      <c r="A463" s="163"/>
      <c r="B463" s="167"/>
      <c r="C463" s="78" t="s">
        <v>141</v>
      </c>
      <c r="D463" s="36"/>
      <c r="E463" s="35"/>
      <c r="F463" s="37"/>
      <c r="G463" s="37"/>
      <c r="H463" s="37"/>
      <c r="I463" s="37"/>
      <c r="J463" s="37"/>
      <c r="K463" s="37"/>
      <c r="L463" s="94">
        <v>1</v>
      </c>
      <c r="M463" s="37"/>
      <c r="N463" s="37"/>
      <c r="O463" s="37"/>
      <c r="P463" s="37"/>
      <c r="Q463" s="37"/>
      <c r="R463" s="37"/>
      <c r="S463" s="94">
        <v>1</v>
      </c>
      <c r="T463" s="37"/>
      <c r="U463" s="37"/>
      <c r="V463" s="37"/>
      <c r="W463" s="37"/>
      <c r="X463" s="37"/>
      <c r="Y463" s="37"/>
      <c r="Z463" s="37"/>
      <c r="AA463" s="37"/>
      <c r="AB463" s="37"/>
      <c r="AC463" s="94">
        <v>1</v>
      </c>
      <c r="AD463" s="37"/>
      <c r="AE463" s="37"/>
      <c r="AF463" s="37"/>
      <c r="AG463" s="37"/>
      <c r="AH463" s="37"/>
      <c r="AI463" s="73"/>
      <c r="AJ463" s="73"/>
      <c r="AK463" s="94">
        <v>1</v>
      </c>
      <c r="AL463" s="37"/>
      <c r="AM463" s="73"/>
      <c r="AN463" s="73"/>
      <c r="AO463" s="73"/>
      <c r="AP463" s="73"/>
      <c r="AQ463" s="62">
        <f t="shared" si="82"/>
        <v>4</v>
      </c>
      <c r="AR463" s="79">
        <f t="shared" ref="AR463" si="87">34*2</f>
        <v>68</v>
      </c>
      <c r="AS463" s="75">
        <f t="shared" si="83"/>
        <v>5.8823529411764705E-2</v>
      </c>
    </row>
    <row r="464" spans="1:45" x14ac:dyDescent="0.2">
      <c r="A464" s="163"/>
      <c r="B464" s="125" t="s">
        <v>130</v>
      </c>
      <c r="C464" s="78" t="s">
        <v>140</v>
      </c>
      <c r="D464" s="36"/>
      <c r="E464" s="35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94">
        <v>1</v>
      </c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73"/>
      <c r="AJ464" s="101">
        <v>2</v>
      </c>
      <c r="AK464" s="37"/>
      <c r="AL464" s="37"/>
      <c r="AM464" s="73"/>
      <c r="AN464" s="73"/>
      <c r="AO464" s="73"/>
      <c r="AP464" s="73"/>
      <c r="AQ464" s="62">
        <f t="shared" si="82"/>
        <v>3</v>
      </c>
      <c r="AR464" s="79">
        <f>34*1</f>
        <v>34</v>
      </c>
      <c r="AS464" s="75">
        <f t="shared" si="83"/>
        <v>8.8235294117647065E-2</v>
      </c>
    </row>
    <row r="465" spans="1:45" x14ac:dyDescent="0.2">
      <c r="A465" s="163"/>
      <c r="B465" s="125"/>
      <c r="C465" s="78" t="s">
        <v>141</v>
      </c>
      <c r="D465" s="36"/>
      <c r="E465" s="35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94">
        <v>1</v>
      </c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94">
        <v>1</v>
      </c>
      <c r="AG465" s="37"/>
      <c r="AH465" s="37"/>
      <c r="AI465" s="73"/>
      <c r="AJ465" s="104">
        <v>1</v>
      </c>
      <c r="AK465" s="37"/>
      <c r="AL465" s="37"/>
      <c r="AM465" s="73"/>
      <c r="AN465" s="73"/>
      <c r="AO465" s="73"/>
      <c r="AP465" s="73"/>
      <c r="AQ465" s="62">
        <f t="shared" si="82"/>
        <v>3</v>
      </c>
      <c r="AR465" s="85">
        <f>34*3</f>
        <v>102</v>
      </c>
      <c r="AS465" s="75">
        <f t="shared" si="83"/>
        <v>2.9411764705882353E-2</v>
      </c>
    </row>
    <row r="466" spans="1:45" x14ac:dyDescent="0.2">
      <c r="A466" s="163"/>
      <c r="B466" s="125" t="s">
        <v>108</v>
      </c>
      <c r="C466" s="78" t="s">
        <v>140</v>
      </c>
      <c r="D466" s="36"/>
      <c r="E466" s="35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73"/>
      <c r="AJ466" s="73"/>
      <c r="AK466" s="37"/>
      <c r="AL466" s="37"/>
      <c r="AM466" s="73"/>
      <c r="AN466" s="73"/>
      <c r="AO466" s="73"/>
      <c r="AP466" s="73"/>
      <c r="AQ466" s="62">
        <f t="shared" si="82"/>
        <v>0</v>
      </c>
      <c r="AR466" s="79">
        <f t="shared" ref="AR466" si="88">34*1</f>
        <v>34</v>
      </c>
      <c r="AS466" s="75">
        <f t="shared" si="83"/>
        <v>0</v>
      </c>
    </row>
    <row r="467" spans="1:45" x14ac:dyDescent="0.2">
      <c r="A467" s="163"/>
      <c r="B467" s="125"/>
      <c r="C467" s="78" t="s">
        <v>141</v>
      </c>
      <c r="D467" s="36"/>
      <c r="E467" s="35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73"/>
      <c r="AJ467" s="73"/>
      <c r="AK467" s="37"/>
      <c r="AL467" s="37"/>
      <c r="AM467" s="73"/>
      <c r="AN467" s="73"/>
      <c r="AO467" s="73"/>
      <c r="AP467" s="73"/>
      <c r="AQ467" s="62">
        <f t="shared" si="82"/>
        <v>0</v>
      </c>
      <c r="AR467" s="85">
        <f>34*3</f>
        <v>102</v>
      </c>
      <c r="AS467" s="75">
        <f t="shared" si="83"/>
        <v>0</v>
      </c>
    </row>
    <row r="468" spans="1:45" x14ac:dyDescent="0.2">
      <c r="A468" s="163"/>
      <c r="B468" s="166" t="s">
        <v>106</v>
      </c>
      <c r="C468" s="78" t="s">
        <v>140</v>
      </c>
      <c r="D468" s="36"/>
      <c r="E468" s="35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94">
        <v>1</v>
      </c>
      <c r="AH468" s="94">
        <v>1</v>
      </c>
      <c r="AI468" s="73"/>
      <c r="AJ468" s="73"/>
      <c r="AK468" s="37"/>
      <c r="AL468" s="37"/>
      <c r="AM468" s="73"/>
      <c r="AN468" s="73"/>
      <c r="AO468" s="73"/>
      <c r="AP468" s="73"/>
      <c r="AQ468" s="62">
        <f t="shared" si="82"/>
        <v>2</v>
      </c>
      <c r="AR468" s="79">
        <f>34*2</f>
        <v>68</v>
      </c>
      <c r="AS468" s="75">
        <f t="shared" si="83"/>
        <v>2.9411764705882353E-2</v>
      </c>
    </row>
    <row r="469" spans="1:45" x14ac:dyDescent="0.2">
      <c r="A469" s="163"/>
      <c r="B469" s="167"/>
      <c r="C469" s="78" t="s">
        <v>141</v>
      </c>
      <c r="D469" s="36"/>
      <c r="E469" s="35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94">
        <v>1</v>
      </c>
      <c r="AH469" s="94">
        <v>1</v>
      </c>
      <c r="AI469" s="101">
        <v>2</v>
      </c>
      <c r="AJ469" s="73"/>
      <c r="AK469" s="37"/>
      <c r="AL469" s="37"/>
      <c r="AM469" s="73"/>
      <c r="AN469" s="73"/>
      <c r="AO469" s="73"/>
      <c r="AP469" s="73"/>
      <c r="AQ469" s="62">
        <f t="shared" si="82"/>
        <v>4</v>
      </c>
      <c r="AR469" s="79">
        <f t="shared" ref="AR469:AR471" si="89">34*2</f>
        <v>68</v>
      </c>
      <c r="AS469" s="75">
        <f t="shared" si="83"/>
        <v>5.8823529411764705E-2</v>
      </c>
    </row>
    <row r="470" spans="1:45" x14ac:dyDescent="0.2">
      <c r="A470" s="163"/>
      <c r="B470" s="166" t="s">
        <v>138</v>
      </c>
      <c r="C470" s="78" t="s">
        <v>140</v>
      </c>
      <c r="D470" s="36"/>
      <c r="E470" s="35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94">
        <v>2</v>
      </c>
      <c r="AI470" s="73"/>
      <c r="AJ470" s="73"/>
      <c r="AK470" s="37"/>
      <c r="AL470" s="37"/>
      <c r="AM470" s="73"/>
      <c r="AN470" s="73"/>
      <c r="AO470" s="73"/>
      <c r="AP470" s="73"/>
      <c r="AQ470" s="62">
        <f t="shared" si="82"/>
        <v>2</v>
      </c>
      <c r="AR470" s="79">
        <f t="shared" si="89"/>
        <v>68</v>
      </c>
      <c r="AS470" s="75">
        <f t="shared" si="83"/>
        <v>2.9411764705882353E-2</v>
      </c>
    </row>
    <row r="471" spans="1:45" x14ac:dyDescent="0.2">
      <c r="A471" s="163"/>
      <c r="B471" s="167"/>
      <c r="C471" s="78" t="s">
        <v>141</v>
      </c>
      <c r="D471" s="36"/>
      <c r="E471" s="35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94">
        <v>1</v>
      </c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104">
        <v>2</v>
      </c>
      <c r="AJ471" s="73"/>
      <c r="AK471" s="94">
        <v>1</v>
      </c>
      <c r="AL471" s="37"/>
      <c r="AM471" s="73"/>
      <c r="AN471" s="73"/>
      <c r="AO471" s="73"/>
      <c r="AP471" s="73"/>
      <c r="AQ471" s="62">
        <f t="shared" si="82"/>
        <v>4</v>
      </c>
      <c r="AR471" s="79">
        <f t="shared" si="89"/>
        <v>68</v>
      </c>
      <c r="AS471" s="75">
        <f t="shared" si="83"/>
        <v>5.8823529411764705E-2</v>
      </c>
    </row>
    <row r="472" spans="1:45" x14ac:dyDescent="0.2">
      <c r="A472" s="163"/>
      <c r="B472" s="166" t="s">
        <v>107</v>
      </c>
      <c r="C472" s="78" t="s">
        <v>140</v>
      </c>
      <c r="D472" s="36"/>
      <c r="E472" s="35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104">
        <v>2</v>
      </c>
      <c r="AJ472" s="73"/>
      <c r="AK472" s="37"/>
      <c r="AL472" s="37"/>
      <c r="AM472" s="73"/>
      <c r="AN472" s="73"/>
      <c r="AO472" s="73"/>
      <c r="AP472" s="73"/>
      <c r="AQ472" s="62">
        <f t="shared" si="82"/>
        <v>2</v>
      </c>
      <c r="AR472" s="79">
        <f>34*1</f>
        <v>34</v>
      </c>
      <c r="AS472" s="75">
        <f t="shared" si="83"/>
        <v>5.8823529411764705E-2</v>
      </c>
    </row>
    <row r="473" spans="1:45" x14ac:dyDescent="0.2">
      <c r="A473" s="163"/>
      <c r="B473" s="167"/>
      <c r="C473" s="78" t="s">
        <v>141</v>
      </c>
      <c r="D473" s="36"/>
      <c r="E473" s="35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104">
        <v>2</v>
      </c>
      <c r="AJ473" s="101">
        <v>2</v>
      </c>
      <c r="AK473" s="37"/>
      <c r="AL473" s="37"/>
      <c r="AM473" s="73"/>
      <c r="AN473" s="73"/>
      <c r="AO473" s="73"/>
      <c r="AP473" s="73"/>
      <c r="AQ473" s="62">
        <f t="shared" si="82"/>
        <v>4</v>
      </c>
      <c r="AR473" s="79">
        <f t="shared" ref="AR473:AR475" si="90">34*1</f>
        <v>34</v>
      </c>
      <c r="AS473" s="75">
        <f t="shared" si="83"/>
        <v>0.11764705882352941</v>
      </c>
    </row>
    <row r="474" spans="1:45" x14ac:dyDescent="0.2">
      <c r="A474" s="163"/>
      <c r="B474" s="180" t="s">
        <v>131</v>
      </c>
      <c r="C474" s="78" t="s">
        <v>140</v>
      </c>
      <c r="D474" s="36"/>
      <c r="E474" s="35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73"/>
      <c r="AJ474" s="73"/>
      <c r="AK474" s="37"/>
      <c r="AL474" s="37"/>
      <c r="AM474" s="73"/>
      <c r="AN474" s="73"/>
      <c r="AO474" s="73"/>
      <c r="AP474" s="73"/>
      <c r="AQ474" s="62">
        <f t="shared" si="82"/>
        <v>0</v>
      </c>
      <c r="AR474" s="79">
        <f t="shared" si="90"/>
        <v>34</v>
      </c>
      <c r="AS474" s="75">
        <f t="shared" si="83"/>
        <v>0</v>
      </c>
    </row>
    <row r="475" spans="1:45" x14ac:dyDescent="0.2">
      <c r="A475" s="163"/>
      <c r="B475" s="125"/>
      <c r="C475" s="78" t="s">
        <v>141</v>
      </c>
      <c r="D475" s="36"/>
      <c r="E475" s="35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73"/>
      <c r="AJ475" s="73"/>
      <c r="AK475" s="37"/>
      <c r="AL475" s="37"/>
      <c r="AM475" s="73"/>
      <c r="AN475" s="73"/>
      <c r="AO475" s="73"/>
      <c r="AP475" s="73"/>
      <c r="AQ475" s="62">
        <f t="shared" si="82"/>
        <v>0</v>
      </c>
      <c r="AR475" s="79">
        <f t="shared" si="90"/>
        <v>34</v>
      </c>
      <c r="AS475" s="75">
        <f t="shared" si="83"/>
        <v>0</v>
      </c>
    </row>
    <row r="476" spans="1:45" x14ac:dyDescent="0.2">
      <c r="A476" s="163"/>
      <c r="B476" s="125" t="s">
        <v>82</v>
      </c>
      <c r="C476" s="78" t="s">
        <v>140</v>
      </c>
      <c r="D476" s="36"/>
      <c r="E476" s="35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73"/>
      <c r="AJ476" s="73"/>
      <c r="AK476" s="37"/>
      <c r="AL476" s="37"/>
      <c r="AM476" s="73"/>
      <c r="AN476" s="73"/>
      <c r="AO476" s="73"/>
      <c r="AP476" s="73"/>
      <c r="AQ476" s="62">
        <f t="shared" si="82"/>
        <v>0</v>
      </c>
      <c r="AR476" s="79">
        <f>34*2</f>
        <v>68</v>
      </c>
      <c r="AS476" s="75">
        <f t="shared" si="83"/>
        <v>0</v>
      </c>
    </row>
    <row r="477" spans="1:45" x14ac:dyDescent="0.2">
      <c r="A477" s="163"/>
      <c r="B477" s="125"/>
      <c r="C477" s="78" t="s">
        <v>141</v>
      </c>
      <c r="D477" s="36"/>
      <c r="E477" s="35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73"/>
      <c r="AJ477" s="73"/>
      <c r="AK477" s="37"/>
      <c r="AL477" s="37"/>
      <c r="AM477" s="73"/>
      <c r="AN477" s="73"/>
      <c r="AO477" s="73"/>
      <c r="AP477" s="73"/>
      <c r="AQ477" s="62">
        <f t="shared" si="82"/>
        <v>0</v>
      </c>
      <c r="AR477" s="79">
        <f t="shared" ref="AR477" si="91">34*2</f>
        <v>68</v>
      </c>
      <c r="AS477" s="75">
        <f t="shared" si="83"/>
        <v>0</v>
      </c>
    </row>
    <row r="478" spans="1:45" ht="14.25" customHeight="1" x14ac:dyDescent="0.2">
      <c r="A478" s="163"/>
      <c r="B478" s="166" t="s">
        <v>143</v>
      </c>
      <c r="C478" s="78" t="s">
        <v>140</v>
      </c>
      <c r="D478" s="36"/>
      <c r="E478" s="35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73"/>
      <c r="AJ478" s="73"/>
      <c r="AK478" s="37"/>
      <c r="AL478" s="37"/>
      <c r="AM478" s="73"/>
      <c r="AN478" s="73"/>
      <c r="AO478" s="73"/>
      <c r="AP478" s="73"/>
      <c r="AQ478" s="62">
        <f t="shared" si="82"/>
        <v>0</v>
      </c>
      <c r="AR478" s="79">
        <f>34*1</f>
        <v>34</v>
      </c>
      <c r="AS478" s="75">
        <f t="shared" si="83"/>
        <v>0</v>
      </c>
    </row>
    <row r="479" spans="1:45" x14ac:dyDescent="0.2">
      <c r="A479" s="163"/>
      <c r="B479" s="167"/>
      <c r="C479" s="78" t="s">
        <v>141</v>
      </c>
      <c r="D479" s="36"/>
      <c r="E479" s="35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73"/>
      <c r="AJ479" s="73"/>
      <c r="AK479" s="37"/>
      <c r="AL479" s="37"/>
      <c r="AM479" s="73"/>
      <c r="AN479" s="73"/>
      <c r="AO479" s="73"/>
      <c r="AP479" s="73"/>
      <c r="AQ479" s="62">
        <f t="shared" si="82"/>
        <v>0</v>
      </c>
      <c r="AR479" s="79">
        <f t="shared" ref="AR479" si="92">34*1</f>
        <v>34</v>
      </c>
      <c r="AS479" s="75">
        <f t="shared" si="83"/>
        <v>0</v>
      </c>
    </row>
    <row r="480" spans="1:45" ht="23.25" customHeight="1" x14ac:dyDescent="0.2">
      <c r="A480" s="63"/>
      <c r="B480" s="71"/>
      <c r="C480" s="71"/>
      <c r="D480" s="71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63"/>
      <c r="AN480" s="63"/>
      <c r="AO480" s="63"/>
      <c r="AP480" s="63"/>
      <c r="AQ480" s="63"/>
      <c r="AR480" s="63"/>
      <c r="AS480" s="63"/>
    </row>
    <row r="481" spans="1:45" ht="124.5" customHeight="1" x14ac:dyDescent="0.2">
      <c r="A481" s="154" t="s">
        <v>144</v>
      </c>
      <c r="B481" s="155"/>
      <c r="C481" s="155"/>
      <c r="D481" s="156"/>
      <c r="E481" s="123" t="s">
        <v>53</v>
      </c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/>
      <c r="AE481" s="123"/>
      <c r="AF481" s="123"/>
      <c r="AG481" s="123"/>
      <c r="AH481" s="123"/>
      <c r="AI481" s="123"/>
      <c r="AJ481" s="123"/>
      <c r="AK481" s="123"/>
      <c r="AL481" s="123"/>
      <c r="AM481" s="123"/>
      <c r="AN481" s="123"/>
      <c r="AO481" s="123"/>
      <c r="AP481" s="123"/>
      <c r="AQ481" s="173" t="s">
        <v>54</v>
      </c>
      <c r="AR481" s="173" t="s">
        <v>55</v>
      </c>
      <c r="AS481" s="172" t="s">
        <v>56</v>
      </c>
    </row>
    <row r="482" spans="1:45" ht="12" customHeight="1" x14ac:dyDescent="0.2">
      <c r="A482" s="157" t="s">
        <v>57</v>
      </c>
      <c r="B482" s="158"/>
      <c r="C482" s="159"/>
      <c r="D482" s="30" t="s">
        <v>59</v>
      </c>
      <c r="E482" s="125" t="s">
        <v>60</v>
      </c>
      <c r="F482" s="125"/>
      <c r="G482" s="125"/>
      <c r="H482" s="125"/>
      <c r="I482" s="125" t="s">
        <v>61</v>
      </c>
      <c r="J482" s="125"/>
      <c r="K482" s="125"/>
      <c r="L482" s="125"/>
      <c r="M482" s="125" t="s">
        <v>62</v>
      </c>
      <c r="N482" s="125"/>
      <c r="O482" s="125"/>
      <c r="P482" s="125"/>
      <c r="Q482" s="125" t="s">
        <v>63</v>
      </c>
      <c r="R482" s="125"/>
      <c r="S482" s="125"/>
      <c r="T482" s="125"/>
      <c r="U482" s="125" t="s">
        <v>64</v>
      </c>
      <c r="V482" s="125"/>
      <c r="W482" s="125"/>
      <c r="X482" s="125" t="s">
        <v>65</v>
      </c>
      <c r="Y482" s="125"/>
      <c r="Z482" s="125"/>
      <c r="AA482" s="125"/>
      <c r="AB482" s="125" t="s">
        <v>66</v>
      </c>
      <c r="AC482" s="125"/>
      <c r="AD482" s="125"/>
      <c r="AE482" s="125" t="s">
        <v>67</v>
      </c>
      <c r="AF482" s="125"/>
      <c r="AG482" s="125"/>
      <c r="AH482" s="125"/>
      <c r="AI482" s="125"/>
      <c r="AJ482" s="125" t="s">
        <v>68</v>
      </c>
      <c r="AK482" s="125"/>
      <c r="AL482" s="125"/>
      <c r="AM482" s="125" t="s">
        <v>69</v>
      </c>
      <c r="AN482" s="125"/>
      <c r="AO482" s="125"/>
      <c r="AP482" s="125"/>
      <c r="AQ482" s="173"/>
      <c r="AR482" s="173"/>
      <c r="AS482" s="172"/>
    </row>
    <row r="483" spans="1:45" hidden="1" x14ac:dyDescent="0.2">
      <c r="A483" s="160"/>
      <c r="B483" s="161"/>
      <c r="C483" s="162"/>
      <c r="D483" s="30" t="s">
        <v>70</v>
      </c>
      <c r="E483" s="32">
        <v>1</v>
      </c>
      <c r="F483" s="32">
        <v>2</v>
      </c>
      <c r="G483" s="32">
        <v>3</v>
      </c>
      <c r="H483" s="32">
        <v>4</v>
      </c>
      <c r="I483" s="32">
        <v>5</v>
      </c>
      <c r="J483" s="32">
        <v>6</v>
      </c>
      <c r="K483" s="32">
        <v>7</v>
      </c>
      <c r="L483" s="32">
        <v>8</v>
      </c>
      <c r="M483" s="32">
        <v>9</v>
      </c>
      <c r="N483" s="32">
        <v>10</v>
      </c>
      <c r="O483" s="32">
        <v>11</v>
      </c>
      <c r="P483" s="32">
        <v>12</v>
      </c>
      <c r="Q483" s="32">
        <v>13</v>
      </c>
      <c r="R483" s="32">
        <v>14</v>
      </c>
      <c r="S483" s="32">
        <v>15</v>
      </c>
      <c r="T483" s="32">
        <v>16</v>
      </c>
      <c r="U483" s="32">
        <v>17</v>
      </c>
      <c r="V483" s="32">
        <v>18</v>
      </c>
      <c r="W483" s="32">
        <v>19</v>
      </c>
      <c r="X483" s="32">
        <v>20</v>
      </c>
      <c r="Y483" s="32">
        <v>21</v>
      </c>
      <c r="Z483" s="32">
        <v>22</v>
      </c>
      <c r="AA483" s="32">
        <v>23</v>
      </c>
      <c r="AB483" s="32">
        <v>24</v>
      </c>
      <c r="AC483" s="32">
        <v>25</v>
      </c>
      <c r="AD483" s="32">
        <v>26</v>
      </c>
      <c r="AE483" s="32">
        <v>27</v>
      </c>
      <c r="AF483" s="32">
        <v>28</v>
      </c>
      <c r="AG483" s="32">
        <v>29</v>
      </c>
      <c r="AH483" s="32">
        <v>30</v>
      </c>
      <c r="AI483" s="32">
        <v>31</v>
      </c>
      <c r="AJ483" s="32">
        <v>32</v>
      </c>
      <c r="AK483" s="32">
        <v>33</v>
      </c>
      <c r="AL483" s="32">
        <v>34</v>
      </c>
      <c r="AM483" s="32">
        <v>35</v>
      </c>
      <c r="AN483" s="32">
        <v>36</v>
      </c>
      <c r="AO483" s="32">
        <v>37</v>
      </c>
      <c r="AP483" s="32">
        <v>38</v>
      </c>
      <c r="AQ483" s="173"/>
      <c r="AR483" s="173"/>
      <c r="AS483" s="172"/>
    </row>
    <row r="484" spans="1:45" x14ac:dyDescent="0.2">
      <c r="A484" s="163" t="s">
        <v>84</v>
      </c>
      <c r="B484" s="29" t="s">
        <v>72</v>
      </c>
      <c r="C484" s="78" t="s">
        <v>145</v>
      </c>
      <c r="D484" s="36"/>
      <c r="E484" s="37"/>
      <c r="F484" s="37"/>
      <c r="G484" s="37">
        <v>1</v>
      </c>
      <c r="H484" s="37"/>
      <c r="I484" s="37"/>
      <c r="J484" s="37"/>
      <c r="K484" s="37"/>
      <c r="L484" s="37"/>
      <c r="M484" s="37"/>
      <c r="N484" s="37"/>
      <c r="O484" s="37"/>
      <c r="P484" s="94">
        <v>1</v>
      </c>
      <c r="Q484" s="37"/>
      <c r="R484" s="37"/>
      <c r="S484" s="37"/>
      <c r="T484" s="37"/>
      <c r="U484" s="37"/>
      <c r="V484" s="37"/>
      <c r="W484" s="37"/>
      <c r="X484" s="37"/>
      <c r="Y484" s="94">
        <v>1</v>
      </c>
      <c r="Z484" s="37"/>
      <c r="AA484" s="37"/>
      <c r="AB484" s="100">
        <v>1</v>
      </c>
      <c r="AC484" s="37"/>
      <c r="AD484" s="37"/>
      <c r="AE484" s="37"/>
      <c r="AF484" s="37"/>
      <c r="AG484" s="37"/>
      <c r="AH484" s="94">
        <v>1</v>
      </c>
      <c r="AI484" s="37"/>
      <c r="AJ484" s="94">
        <v>1</v>
      </c>
      <c r="AK484" s="37"/>
      <c r="AL484" s="37"/>
      <c r="AM484" s="73"/>
      <c r="AN484" s="73"/>
      <c r="AO484" s="73"/>
      <c r="AP484" s="73"/>
      <c r="AQ484" s="62">
        <f t="shared" ref="AQ484:AQ498" si="93">SUM(E484:AP484)</f>
        <v>6</v>
      </c>
      <c r="AR484" s="79">
        <f>34*2</f>
        <v>68</v>
      </c>
      <c r="AS484" s="75">
        <f t="shared" ref="AS484:AS498" si="94">AQ484/AR484</f>
        <v>8.8235294117647065E-2</v>
      </c>
    </row>
    <row r="485" spans="1:45" x14ac:dyDescent="0.2">
      <c r="A485" s="163"/>
      <c r="B485" s="29" t="s">
        <v>104</v>
      </c>
      <c r="C485" s="78" t="s">
        <v>145</v>
      </c>
      <c r="D485" s="36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94">
        <v>1</v>
      </c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94">
        <v>1</v>
      </c>
      <c r="AG485" s="37"/>
      <c r="AH485" s="37"/>
      <c r="AI485" s="37"/>
      <c r="AJ485" s="94">
        <v>2</v>
      </c>
      <c r="AK485" s="37"/>
      <c r="AL485" s="37"/>
      <c r="AM485" s="73"/>
      <c r="AN485" s="73"/>
      <c r="AO485" s="73"/>
      <c r="AP485" s="73"/>
      <c r="AQ485" s="62">
        <f t="shared" si="93"/>
        <v>4</v>
      </c>
      <c r="AR485" s="79">
        <f>34*3</f>
        <v>102</v>
      </c>
      <c r="AS485" s="75">
        <f t="shared" si="94"/>
        <v>3.9215686274509803E-2</v>
      </c>
    </row>
    <row r="486" spans="1:45" x14ac:dyDescent="0.2">
      <c r="A486" s="163"/>
      <c r="B486" s="29" t="s">
        <v>105</v>
      </c>
      <c r="C486" s="78" t="s">
        <v>145</v>
      </c>
      <c r="D486" s="72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94">
        <v>1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94">
        <v>1</v>
      </c>
      <c r="AL486" s="37"/>
      <c r="AM486" s="73"/>
      <c r="AN486" s="73"/>
      <c r="AO486" s="73"/>
      <c r="AP486" s="73"/>
      <c r="AQ486" s="62">
        <f t="shared" si="93"/>
        <v>2</v>
      </c>
      <c r="AR486" s="79">
        <f t="shared" ref="AR486" si="95">34*3</f>
        <v>102</v>
      </c>
      <c r="AS486" s="75">
        <f t="shared" si="94"/>
        <v>1.9607843137254902E-2</v>
      </c>
    </row>
    <row r="487" spans="1:45" ht="17.25" customHeight="1" x14ac:dyDescent="0.2">
      <c r="A487" s="163"/>
      <c r="B487" s="83" t="s">
        <v>142</v>
      </c>
      <c r="C487" s="78" t="s">
        <v>145</v>
      </c>
      <c r="D487" s="36"/>
      <c r="E487" s="37"/>
      <c r="F487" s="37"/>
      <c r="G487" s="37"/>
      <c r="H487" s="4"/>
      <c r="I487" s="41"/>
      <c r="J487" s="94">
        <v>1</v>
      </c>
      <c r="K487" s="37"/>
      <c r="L487" s="37"/>
      <c r="M487" s="94">
        <v>1</v>
      </c>
      <c r="N487" s="37"/>
      <c r="O487" s="37"/>
      <c r="P487" s="94">
        <v>1</v>
      </c>
      <c r="Q487" s="37"/>
      <c r="R487" s="37"/>
      <c r="S487" s="37"/>
      <c r="T487" s="37"/>
      <c r="U487" s="37"/>
      <c r="V487" s="37"/>
      <c r="W487" s="100">
        <v>1</v>
      </c>
      <c r="X487" s="37"/>
      <c r="Y487" s="94">
        <v>1</v>
      </c>
      <c r="Z487" s="37"/>
      <c r="AA487" s="94">
        <v>1</v>
      </c>
      <c r="AB487" s="37"/>
      <c r="AC487" s="37"/>
      <c r="AD487" s="94">
        <v>1</v>
      </c>
      <c r="AE487" s="37"/>
      <c r="AF487" s="37"/>
      <c r="AG487" s="37"/>
      <c r="AH487" s="94">
        <v>1</v>
      </c>
      <c r="AI487" s="37"/>
      <c r="AJ487" s="37"/>
      <c r="AK487" s="37"/>
      <c r="AL487" s="94">
        <v>2</v>
      </c>
      <c r="AM487" s="73"/>
      <c r="AN487" s="73"/>
      <c r="AO487" s="73"/>
      <c r="AP487" s="73"/>
      <c r="AQ487" s="62">
        <f t="shared" si="93"/>
        <v>10</v>
      </c>
      <c r="AR487" s="79">
        <f>34*4</f>
        <v>136</v>
      </c>
      <c r="AS487" s="75">
        <f t="shared" si="94"/>
        <v>7.3529411764705885E-2</v>
      </c>
    </row>
    <row r="488" spans="1:45" x14ac:dyDescent="0.2">
      <c r="A488" s="163"/>
      <c r="B488" s="29" t="s">
        <v>121</v>
      </c>
      <c r="C488" s="78" t="s">
        <v>145</v>
      </c>
      <c r="D488" s="36"/>
      <c r="E488" s="37"/>
      <c r="F488" s="37"/>
      <c r="G488" s="37"/>
      <c r="H488" s="37"/>
      <c r="I488" s="94">
        <v>1</v>
      </c>
      <c r="J488" s="37"/>
      <c r="K488" s="37"/>
      <c r="L488" s="37"/>
      <c r="M488" s="37"/>
      <c r="N488" s="94">
        <v>1</v>
      </c>
      <c r="O488" s="37"/>
      <c r="P488" s="37"/>
      <c r="Q488" s="37"/>
      <c r="R488" s="37"/>
      <c r="S488" s="37"/>
      <c r="T488" s="94">
        <v>1</v>
      </c>
      <c r="U488" s="37"/>
      <c r="V488" s="37"/>
      <c r="W488" s="100">
        <v>1</v>
      </c>
      <c r="X488" s="37"/>
      <c r="Y488" s="37"/>
      <c r="Z488" s="37"/>
      <c r="AA488" s="37"/>
      <c r="AB488" s="94">
        <v>1</v>
      </c>
      <c r="AC488" s="37"/>
      <c r="AD488" s="37"/>
      <c r="AE488" s="94">
        <v>1</v>
      </c>
      <c r="AF488" s="37"/>
      <c r="AG488" s="94">
        <v>1</v>
      </c>
      <c r="AH488" s="37"/>
      <c r="AI488" s="104">
        <v>2</v>
      </c>
      <c r="AJ488" s="73"/>
      <c r="AK488" s="37"/>
      <c r="AL488" s="37"/>
      <c r="AM488" s="73"/>
      <c r="AN488" s="73"/>
      <c r="AO488" s="73"/>
      <c r="AP488" s="73"/>
      <c r="AQ488" s="62">
        <f t="shared" si="93"/>
        <v>9</v>
      </c>
      <c r="AR488" s="79">
        <f>34*3</f>
        <v>102</v>
      </c>
      <c r="AS488" s="75">
        <f t="shared" si="94"/>
        <v>8.8235294117647065E-2</v>
      </c>
    </row>
    <row r="489" spans="1:45" ht="12.75" customHeight="1" x14ac:dyDescent="0.2">
      <c r="A489" s="163"/>
      <c r="B489" s="83" t="s">
        <v>122</v>
      </c>
      <c r="C489" s="78" t="s">
        <v>145</v>
      </c>
      <c r="D489" s="36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104">
        <v>1</v>
      </c>
      <c r="AJ489" s="73"/>
      <c r="AK489" s="37"/>
      <c r="AL489" s="37"/>
      <c r="AM489" s="73"/>
      <c r="AN489" s="73"/>
      <c r="AO489" s="73"/>
      <c r="AP489" s="73"/>
      <c r="AQ489" s="62">
        <f t="shared" si="93"/>
        <v>1</v>
      </c>
      <c r="AR489" s="79">
        <f>34*1</f>
        <v>34</v>
      </c>
      <c r="AS489" s="75">
        <f t="shared" si="94"/>
        <v>2.9411764705882353E-2</v>
      </c>
    </row>
    <row r="490" spans="1:45" x14ac:dyDescent="0.2">
      <c r="A490" s="163"/>
      <c r="B490" s="29" t="s">
        <v>123</v>
      </c>
      <c r="C490" s="78" t="s">
        <v>145</v>
      </c>
      <c r="D490" s="36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94">
        <v>1</v>
      </c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94">
        <v>1</v>
      </c>
      <c r="AC490" s="37"/>
      <c r="AD490" s="37"/>
      <c r="AE490" s="37"/>
      <c r="AF490" s="37"/>
      <c r="AG490" s="37"/>
      <c r="AH490" s="37"/>
      <c r="AI490" s="73"/>
      <c r="AJ490" s="73"/>
      <c r="AK490" s="37"/>
      <c r="AL490" s="37"/>
      <c r="AM490" s="73"/>
      <c r="AN490" s="73"/>
      <c r="AO490" s="73"/>
      <c r="AP490" s="73"/>
      <c r="AQ490" s="62">
        <f t="shared" si="93"/>
        <v>2</v>
      </c>
      <c r="AR490" s="79">
        <f t="shared" ref="AR490" si="96">34*1</f>
        <v>34</v>
      </c>
      <c r="AS490" s="75">
        <f t="shared" si="94"/>
        <v>5.8823529411764705E-2</v>
      </c>
    </row>
    <row r="491" spans="1:45" ht="13.5" customHeight="1" x14ac:dyDescent="0.2">
      <c r="A491" s="163"/>
      <c r="B491" s="29" t="s">
        <v>124</v>
      </c>
      <c r="C491" s="78" t="s">
        <v>145</v>
      </c>
      <c r="D491" s="36"/>
      <c r="E491" s="37"/>
      <c r="F491" s="37"/>
      <c r="G491" s="37"/>
      <c r="H491" s="37"/>
      <c r="I491" s="37"/>
      <c r="J491" s="37"/>
      <c r="K491" s="37"/>
      <c r="L491" s="94">
        <v>1</v>
      </c>
      <c r="M491" s="37"/>
      <c r="N491" s="37"/>
      <c r="O491" s="37"/>
      <c r="P491" s="37"/>
      <c r="Q491" s="37"/>
      <c r="R491" s="37"/>
      <c r="S491" s="37"/>
      <c r="T491" s="94">
        <v>1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94">
        <v>1</v>
      </c>
      <c r="AE491" s="37"/>
      <c r="AF491" s="37"/>
      <c r="AG491" s="37"/>
      <c r="AH491" s="37"/>
      <c r="AI491" s="73"/>
      <c r="AJ491" s="73"/>
      <c r="AK491" s="94">
        <v>1</v>
      </c>
      <c r="AL491" s="37"/>
      <c r="AM491" s="73"/>
      <c r="AN491" s="73"/>
      <c r="AO491" s="73"/>
      <c r="AP491" s="73"/>
      <c r="AQ491" s="62">
        <f t="shared" si="93"/>
        <v>4</v>
      </c>
      <c r="AR491" s="79">
        <f>34*2</f>
        <v>68</v>
      </c>
      <c r="AS491" s="75">
        <f t="shared" si="94"/>
        <v>5.8823529411764705E-2</v>
      </c>
    </row>
    <row r="492" spans="1:45" x14ac:dyDescent="0.2">
      <c r="A492" s="163"/>
      <c r="B492" s="31" t="s">
        <v>130</v>
      </c>
      <c r="C492" s="78" t="s">
        <v>145</v>
      </c>
      <c r="D492" s="36"/>
      <c r="E492" s="37"/>
      <c r="F492" s="37"/>
      <c r="G492" s="37"/>
      <c r="H492" s="94">
        <v>1</v>
      </c>
      <c r="I492" s="37"/>
      <c r="J492" s="37"/>
      <c r="K492" s="37"/>
      <c r="L492" s="94">
        <v>1</v>
      </c>
      <c r="M492" s="37"/>
      <c r="N492" s="37"/>
      <c r="O492" s="37"/>
      <c r="P492" s="37"/>
      <c r="Q492" s="94">
        <v>1</v>
      </c>
      <c r="R492" s="37"/>
      <c r="S492" s="37"/>
      <c r="T492" s="37"/>
      <c r="U492" s="37"/>
      <c r="V492" s="94">
        <v>1</v>
      </c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73"/>
      <c r="AJ492" s="73"/>
      <c r="AK492" s="37"/>
      <c r="AL492" s="37"/>
      <c r="AM492" s="73"/>
      <c r="AN492" s="73"/>
      <c r="AO492" s="73"/>
      <c r="AP492" s="73"/>
      <c r="AQ492" s="62">
        <f t="shared" si="93"/>
        <v>4</v>
      </c>
      <c r="AR492" s="85">
        <f>34*3</f>
        <v>102</v>
      </c>
      <c r="AS492" s="75">
        <f t="shared" si="94"/>
        <v>3.9215686274509803E-2</v>
      </c>
    </row>
    <row r="493" spans="1:45" x14ac:dyDescent="0.2">
      <c r="A493" s="163"/>
      <c r="B493" s="31" t="s">
        <v>108</v>
      </c>
      <c r="C493" s="78" t="s">
        <v>145</v>
      </c>
      <c r="D493" s="36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73"/>
      <c r="AJ493" s="73"/>
      <c r="AK493" s="37"/>
      <c r="AL493" s="37"/>
      <c r="AM493" s="73"/>
      <c r="AN493" s="73"/>
      <c r="AO493" s="73"/>
      <c r="AP493" s="73"/>
      <c r="AQ493" s="62">
        <f t="shared" si="93"/>
        <v>0</v>
      </c>
      <c r="AR493" s="85">
        <f>34*3</f>
        <v>102</v>
      </c>
      <c r="AS493" s="75">
        <f t="shared" si="94"/>
        <v>0</v>
      </c>
    </row>
    <row r="494" spans="1:45" x14ac:dyDescent="0.2">
      <c r="A494" s="163"/>
      <c r="B494" s="29" t="s">
        <v>106</v>
      </c>
      <c r="C494" s="78" t="s">
        <v>145</v>
      </c>
      <c r="D494" s="36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73"/>
      <c r="AJ494" s="73"/>
      <c r="AK494" s="37"/>
      <c r="AL494" s="37"/>
      <c r="AM494" s="73"/>
      <c r="AN494" s="73"/>
      <c r="AO494" s="73"/>
      <c r="AP494" s="73"/>
      <c r="AQ494" s="62">
        <f t="shared" si="93"/>
        <v>0</v>
      </c>
      <c r="AR494" s="42">
        <f>34*2</f>
        <v>68</v>
      </c>
      <c r="AS494" s="75">
        <f t="shared" si="94"/>
        <v>0</v>
      </c>
    </row>
    <row r="495" spans="1:45" x14ac:dyDescent="0.2">
      <c r="A495" s="163"/>
      <c r="B495" s="29" t="s">
        <v>138</v>
      </c>
      <c r="C495" s="78" t="s">
        <v>145</v>
      </c>
      <c r="D495" s="36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73"/>
      <c r="AJ495" s="73"/>
      <c r="AK495" s="37"/>
      <c r="AL495" s="37"/>
      <c r="AM495" s="73"/>
      <c r="AN495" s="73"/>
      <c r="AO495" s="73"/>
      <c r="AP495" s="73"/>
      <c r="AQ495" s="62">
        <f t="shared" si="93"/>
        <v>0</v>
      </c>
      <c r="AR495" s="42">
        <f>34*2</f>
        <v>68</v>
      </c>
      <c r="AS495" s="75">
        <f t="shared" si="94"/>
        <v>0</v>
      </c>
    </row>
    <row r="496" spans="1:45" x14ac:dyDescent="0.2">
      <c r="A496" s="163"/>
      <c r="B496" s="29" t="s">
        <v>107</v>
      </c>
      <c r="C496" s="78" t="s">
        <v>145</v>
      </c>
      <c r="D496" s="36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73"/>
      <c r="AJ496" s="73"/>
      <c r="AK496" s="37"/>
      <c r="AL496" s="37"/>
      <c r="AM496" s="73"/>
      <c r="AN496" s="73"/>
      <c r="AO496" s="73"/>
      <c r="AP496" s="73"/>
      <c r="AQ496" s="62">
        <f t="shared" si="93"/>
        <v>0</v>
      </c>
      <c r="AR496" s="79">
        <f>34*1</f>
        <v>34</v>
      </c>
      <c r="AS496" s="75">
        <f t="shared" si="94"/>
        <v>0</v>
      </c>
    </row>
    <row r="497" spans="1:45" ht="12.75" customHeight="1" x14ac:dyDescent="0.2">
      <c r="A497" s="163"/>
      <c r="B497" s="31" t="s">
        <v>131</v>
      </c>
      <c r="C497" s="78" t="s">
        <v>145</v>
      </c>
      <c r="D497" s="36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73"/>
      <c r="AJ497" s="73"/>
      <c r="AK497" s="37"/>
      <c r="AL497" s="37"/>
      <c r="AM497" s="73"/>
      <c r="AN497" s="73"/>
      <c r="AO497" s="73"/>
      <c r="AP497" s="73"/>
      <c r="AQ497" s="62">
        <f t="shared" si="93"/>
        <v>0</v>
      </c>
      <c r="AR497" s="79">
        <f t="shared" ref="AR497" si="97">34*1</f>
        <v>34</v>
      </c>
      <c r="AS497" s="75">
        <f t="shared" si="94"/>
        <v>0</v>
      </c>
    </row>
    <row r="498" spans="1:45" ht="12.75" customHeight="1" x14ac:dyDescent="0.2">
      <c r="A498" s="163"/>
      <c r="B498" s="84" t="s">
        <v>82</v>
      </c>
      <c r="C498" s="78" t="s">
        <v>145</v>
      </c>
      <c r="D498" s="36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73"/>
      <c r="AJ498" s="73"/>
      <c r="AK498" s="37"/>
      <c r="AL498" s="37"/>
      <c r="AM498" s="73"/>
      <c r="AN498" s="73"/>
      <c r="AO498" s="73"/>
      <c r="AP498" s="73"/>
      <c r="AQ498" s="62">
        <f t="shared" si="93"/>
        <v>0</v>
      </c>
      <c r="AR498" s="79">
        <f>34*2</f>
        <v>68</v>
      </c>
      <c r="AS498" s="75">
        <f t="shared" si="94"/>
        <v>0</v>
      </c>
    </row>
    <row r="499" spans="1:45" ht="18.75" customHeight="1" x14ac:dyDescent="0.2">
      <c r="A499" s="63"/>
      <c r="B499" s="71"/>
      <c r="C499" s="71"/>
      <c r="D499" s="71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63"/>
      <c r="AN499" s="63"/>
      <c r="AO499" s="63"/>
      <c r="AP499" s="63"/>
      <c r="AQ499" s="63"/>
      <c r="AR499" s="63"/>
      <c r="AS499" s="63"/>
    </row>
  </sheetData>
  <mergeCells count="326">
    <mergeCell ref="AS9:AS11"/>
    <mergeCell ref="AS37:AS39"/>
    <mergeCell ref="AS68:AS70"/>
    <mergeCell ref="AS99:AS101"/>
    <mergeCell ref="AS133:AS135"/>
    <mergeCell ref="AS181:AS183"/>
    <mergeCell ref="AS229:AS231"/>
    <mergeCell ref="AS293:AS295"/>
    <mergeCell ref="A182:C183"/>
    <mergeCell ref="A230:C231"/>
    <mergeCell ref="A294:C295"/>
    <mergeCell ref="B260:B263"/>
    <mergeCell ref="B264:B267"/>
    <mergeCell ref="B268:B271"/>
    <mergeCell ref="B272:B275"/>
    <mergeCell ref="B276:B279"/>
    <mergeCell ref="B280:B283"/>
    <mergeCell ref="B284:B287"/>
    <mergeCell ref="B288:B291"/>
    <mergeCell ref="B184:B187"/>
    <mergeCell ref="B188:B191"/>
    <mergeCell ref="B192:B195"/>
    <mergeCell ref="B196:B199"/>
    <mergeCell ref="B200:B203"/>
    <mergeCell ref="B472:B473"/>
    <mergeCell ref="B474:B475"/>
    <mergeCell ref="B476:B477"/>
    <mergeCell ref="B478:B479"/>
    <mergeCell ref="C10:C11"/>
    <mergeCell ref="C38:C39"/>
    <mergeCell ref="C69:C70"/>
    <mergeCell ref="C100:C101"/>
    <mergeCell ref="B439:B443"/>
    <mergeCell ref="B448:B449"/>
    <mergeCell ref="B450:B451"/>
    <mergeCell ref="A69:B70"/>
    <mergeCell ref="A100:B101"/>
    <mergeCell ref="A362:C363"/>
    <mergeCell ref="A10:B11"/>
    <mergeCell ref="A38:B39"/>
    <mergeCell ref="B464:B465"/>
    <mergeCell ref="B466:B467"/>
    <mergeCell ref="B468:B469"/>
    <mergeCell ref="B470:B471"/>
    <mergeCell ref="B452:B453"/>
    <mergeCell ref="B454:B455"/>
    <mergeCell ref="B456:B457"/>
    <mergeCell ref="B458:B459"/>
    <mergeCell ref="AS361:AS363"/>
    <mergeCell ref="AQ481:AQ483"/>
    <mergeCell ref="AR9:AR11"/>
    <mergeCell ref="AR37:AR39"/>
    <mergeCell ref="AR68:AR70"/>
    <mergeCell ref="AR99:AR101"/>
    <mergeCell ref="AR133:AR135"/>
    <mergeCell ref="AR181:AR183"/>
    <mergeCell ref="AR229:AR231"/>
    <mergeCell ref="AR293:AR295"/>
    <mergeCell ref="AR361:AR363"/>
    <mergeCell ref="AR445:AR447"/>
    <mergeCell ref="AR481:AR483"/>
    <mergeCell ref="AQ37:AQ39"/>
    <mergeCell ref="AQ68:AQ70"/>
    <mergeCell ref="AQ99:AQ101"/>
    <mergeCell ref="AQ133:AQ135"/>
    <mergeCell ref="AQ181:AQ183"/>
    <mergeCell ref="AQ229:AQ231"/>
    <mergeCell ref="AQ293:AQ295"/>
    <mergeCell ref="AQ361:AQ363"/>
    <mergeCell ref="AQ445:AQ447"/>
    <mergeCell ref="AS445:AS447"/>
    <mergeCell ref="AS481:AS483"/>
    <mergeCell ref="B460:B461"/>
    <mergeCell ref="B462:B463"/>
    <mergeCell ref="B394:B398"/>
    <mergeCell ref="B399:B403"/>
    <mergeCell ref="B404:B408"/>
    <mergeCell ref="A446:C447"/>
    <mergeCell ref="B336:B339"/>
    <mergeCell ref="B340:B343"/>
    <mergeCell ref="B344:B347"/>
    <mergeCell ref="B409:B413"/>
    <mergeCell ref="B414:B418"/>
    <mergeCell ref="B419:B423"/>
    <mergeCell ref="B424:B428"/>
    <mergeCell ref="B429:B433"/>
    <mergeCell ref="B434:B438"/>
    <mergeCell ref="B348:B351"/>
    <mergeCell ref="B352:B355"/>
    <mergeCell ref="B356:B359"/>
    <mergeCell ref="B364:B368"/>
    <mergeCell ref="B369:B373"/>
    <mergeCell ref="B374:B378"/>
    <mergeCell ref="B379:B383"/>
    <mergeCell ref="B384:B388"/>
    <mergeCell ref="B389:B393"/>
    <mergeCell ref="B300:B303"/>
    <mergeCell ref="B304:B307"/>
    <mergeCell ref="B308:B311"/>
    <mergeCell ref="B312:B315"/>
    <mergeCell ref="B316:B319"/>
    <mergeCell ref="B320:B323"/>
    <mergeCell ref="B324:B327"/>
    <mergeCell ref="B328:B331"/>
    <mergeCell ref="B332:B335"/>
    <mergeCell ref="B296:B299"/>
    <mergeCell ref="B220:B223"/>
    <mergeCell ref="B224:B227"/>
    <mergeCell ref="B232:B235"/>
    <mergeCell ref="B236:B239"/>
    <mergeCell ref="B240:B243"/>
    <mergeCell ref="B244:B247"/>
    <mergeCell ref="B248:B251"/>
    <mergeCell ref="B252:B255"/>
    <mergeCell ref="B256:B259"/>
    <mergeCell ref="B204:B207"/>
    <mergeCell ref="B208:B211"/>
    <mergeCell ref="B212:B215"/>
    <mergeCell ref="B216:B219"/>
    <mergeCell ref="B144:B147"/>
    <mergeCell ref="B148:B151"/>
    <mergeCell ref="B152:B155"/>
    <mergeCell ref="B156:B159"/>
    <mergeCell ref="B160:B163"/>
    <mergeCell ref="B164:B167"/>
    <mergeCell ref="B168:B171"/>
    <mergeCell ref="B172:B175"/>
    <mergeCell ref="B176:B179"/>
    <mergeCell ref="B111:B113"/>
    <mergeCell ref="B114:B116"/>
    <mergeCell ref="B117:B119"/>
    <mergeCell ref="B120:B122"/>
    <mergeCell ref="B123:B125"/>
    <mergeCell ref="B126:B128"/>
    <mergeCell ref="B129:B131"/>
    <mergeCell ref="B136:B139"/>
    <mergeCell ref="B140:B143"/>
    <mergeCell ref="A134:C135"/>
    <mergeCell ref="A484:A498"/>
    <mergeCell ref="B12:B14"/>
    <mergeCell ref="B15:B17"/>
    <mergeCell ref="B18:B20"/>
    <mergeCell ref="B21:B23"/>
    <mergeCell ref="B24:B26"/>
    <mergeCell ref="B27:B29"/>
    <mergeCell ref="B30:B32"/>
    <mergeCell ref="B33:B35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71:B73"/>
    <mergeCell ref="B74:B76"/>
    <mergeCell ref="B77:B79"/>
    <mergeCell ref="B80:B82"/>
    <mergeCell ref="B83:B85"/>
    <mergeCell ref="B86:B88"/>
    <mergeCell ref="A40:A66"/>
    <mergeCell ref="A71:A97"/>
    <mergeCell ref="A102:A131"/>
    <mergeCell ref="A136:A179"/>
    <mergeCell ref="A184:A227"/>
    <mergeCell ref="A232:A291"/>
    <mergeCell ref="A296:A359"/>
    <mergeCell ref="A364:A443"/>
    <mergeCell ref="A448:A479"/>
    <mergeCell ref="A445:D445"/>
    <mergeCell ref="A361:D361"/>
    <mergeCell ref="A293:D293"/>
    <mergeCell ref="A229:D229"/>
    <mergeCell ref="A180:D180"/>
    <mergeCell ref="A181:D181"/>
    <mergeCell ref="A133:D133"/>
    <mergeCell ref="A99:D99"/>
    <mergeCell ref="A68:D68"/>
    <mergeCell ref="B89:B91"/>
    <mergeCell ref="B92:B94"/>
    <mergeCell ref="B95:B97"/>
    <mergeCell ref="B102:B104"/>
    <mergeCell ref="B105:B107"/>
    <mergeCell ref="B108:B110"/>
    <mergeCell ref="A481:D481"/>
    <mergeCell ref="E481:AP481"/>
    <mergeCell ref="E482:H482"/>
    <mergeCell ref="I482:L482"/>
    <mergeCell ref="M482:P482"/>
    <mergeCell ref="Q482:T482"/>
    <mergeCell ref="U482:W482"/>
    <mergeCell ref="X482:AA482"/>
    <mergeCell ref="AB482:AD482"/>
    <mergeCell ref="AE482:AI482"/>
    <mergeCell ref="AJ482:AL482"/>
    <mergeCell ref="AM482:AP482"/>
    <mergeCell ref="A482:C483"/>
    <mergeCell ref="E445:AP445"/>
    <mergeCell ref="E446:H446"/>
    <mergeCell ref="I446:L446"/>
    <mergeCell ref="M446:P446"/>
    <mergeCell ref="Q446:T446"/>
    <mergeCell ref="U446:W446"/>
    <mergeCell ref="X446:AA446"/>
    <mergeCell ref="AB446:AD446"/>
    <mergeCell ref="AE446:AI446"/>
    <mergeCell ref="AJ446:AL446"/>
    <mergeCell ref="AM446:AP446"/>
    <mergeCell ref="E361:AP361"/>
    <mergeCell ref="E362:H362"/>
    <mergeCell ref="I362:L362"/>
    <mergeCell ref="M362:P362"/>
    <mergeCell ref="Q362:T362"/>
    <mergeCell ref="U362:W362"/>
    <mergeCell ref="X362:AA362"/>
    <mergeCell ref="AB362:AD362"/>
    <mergeCell ref="AE362:AI362"/>
    <mergeCell ref="AJ362:AL362"/>
    <mergeCell ref="AM362:AP362"/>
    <mergeCell ref="E293:AP293"/>
    <mergeCell ref="E294:H294"/>
    <mergeCell ref="I294:L294"/>
    <mergeCell ref="M294:P294"/>
    <mergeCell ref="Q294:T294"/>
    <mergeCell ref="U294:W294"/>
    <mergeCell ref="X294:AA294"/>
    <mergeCell ref="AB294:AD294"/>
    <mergeCell ref="AE294:AI294"/>
    <mergeCell ref="AJ294:AL294"/>
    <mergeCell ref="AM294:AP294"/>
    <mergeCell ref="E229:AP229"/>
    <mergeCell ref="E230:H230"/>
    <mergeCell ref="I230:L230"/>
    <mergeCell ref="M230:P230"/>
    <mergeCell ref="Q230:T230"/>
    <mergeCell ref="U230:W230"/>
    <mergeCell ref="X230:AA230"/>
    <mergeCell ref="AB230:AD230"/>
    <mergeCell ref="AE230:AI230"/>
    <mergeCell ref="AJ230:AL230"/>
    <mergeCell ref="AM230:AP230"/>
    <mergeCell ref="E181:AP181"/>
    <mergeCell ref="E182:H182"/>
    <mergeCell ref="I182:L182"/>
    <mergeCell ref="M182:P182"/>
    <mergeCell ref="Q182:T182"/>
    <mergeCell ref="U182:W182"/>
    <mergeCell ref="X182:AA182"/>
    <mergeCell ref="AB182:AD182"/>
    <mergeCell ref="AE182:AI182"/>
    <mergeCell ref="AJ182:AL182"/>
    <mergeCell ref="AM182:AP182"/>
    <mergeCell ref="E133:AP133"/>
    <mergeCell ref="E134:H134"/>
    <mergeCell ref="I134:L134"/>
    <mergeCell ref="M134:P134"/>
    <mergeCell ref="Q134:T134"/>
    <mergeCell ref="U134:W134"/>
    <mergeCell ref="X134:AA134"/>
    <mergeCell ref="AB134:AD134"/>
    <mergeCell ref="AE134:AI134"/>
    <mergeCell ref="AJ134:AL134"/>
    <mergeCell ref="AM134:AP134"/>
    <mergeCell ref="E99:AP99"/>
    <mergeCell ref="E100:H100"/>
    <mergeCell ref="I100:L100"/>
    <mergeCell ref="M100:P100"/>
    <mergeCell ref="Q100:T100"/>
    <mergeCell ref="U100:W100"/>
    <mergeCell ref="X100:AA100"/>
    <mergeCell ref="AB100:AD100"/>
    <mergeCell ref="AE100:AI100"/>
    <mergeCell ref="AJ100:AL100"/>
    <mergeCell ref="AM100:AP100"/>
    <mergeCell ref="E68:AP68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12:A35"/>
    <mergeCell ref="E10:H10"/>
    <mergeCell ref="I10:L10"/>
    <mergeCell ref="M10:P10"/>
    <mergeCell ref="Q10:T10"/>
    <mergeCell ref="U10:W10"/>
    <mergeCell ref="X10:AA10"/>
    <mergeCell ref="AB10:AD10"/>
    <mergeCell ref="AE10:AI10"/>
    <mergeCell ref="A36:D36"/>
    <mergeCell ref="A37:D37"/>
    <mergeCell ref="E37:AP37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G3:W3"/>
    <mergeCell ref="X3:AB3"/>
    <mergeCell ref="B4:C4"/>
    <mergeCell ref="AP4:AQ4"/>
    <mergeCell ref="AP5:AQ5"/>
    <mergeCell ref="X6:AB6"/>
    <mergeCell ref="A7:B7"/>
    <mergeCell ref="C7:D7"/>
    <mergeCell ref="A9:D9"/>
    <mergeCell ref="E9:AP9"/>
    <mergeCell ref="AQ9:AQ11"/>
    <mergeCell ref="AM10:AP10"/>
    <mergeCell ref="AJ10:AL10"/>
    <mergeCell ref="X4:AB5"/>
    <mergeCell ref="AC3:AM5"/>
    <mergeCell ref="AN3:AO5"/>
    <mergeCell ref="G5:W7"/>
  </mergeCells>
  <pageMargins left="0.25" right="0.25" top="0.51" bottom="0.75" header="0.3" footer="0.3"/>
  <pageSetup paperSize="9" scale="48" fitToHeight="0" orientation="landscape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80" max="16383" man="1"/>
    <brk id="228" max="16383" man="1"/>
    <brk id="292" max="16383" man="1"/>
    <brk id="360" max="16383" man="1"/>
    <brk id="444" max="50" man="1"/>
    <brk id="480" max="50" man="1"/>
  </rowBreaks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2025-09-04T09:43:00Z</cp:lastPrinted>
  <dcterms:created xsi:type="dcterms:W3CDTF">2024-09-28T08:38:00Z</dcterms:created>
  <dcterms:modified xsi:type="dcterms:W3CDTF">2026-05-28T09:55:39Z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D9E3E09AB9364AC79EF12DF3FDBB7D8B_12</vt:lpwstr>
  </property>
  <property fmtid="{D5CDD505-2E9C-101B-9397-08002B2CF9AE}" pid="3" name="KSOProductBuildVer">
    <vt:lpwstr>1049-12.2.0.22549</vt:lpwstr>
  </property>
</Properties>
</file>